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cbeltran\Desktop\planes mipg pdf\"/>
    </mc:Choice>
  </mc:AlternateContent>
  <xr:revisionPtr revIDLastSave="0" documentId="13_ncr:1_{762E3D3A-5C7C-4FDC-8FE1-8496BEDBB772}" xr6:coauthVersionLast="47" xr6:coauthVersionMax="47" xr10:uidLastSave="{00000000-0000-0000-0000-000000000000}"/>
  <bookViews>
    <workbookView xWindow="-120" yWindow="-120" windowWidth="29040" windowHeight="15840" firstSheet="1" activeTab="1" xr2:uid="{00000000-000D-0000-FFFF-FFFF00000000}"/>
  </bookViews>
  <sheets>
    <sheet name="FORMATO PAI (2)" sheetId="4" state="hidden" r:id="rId1"/>
    <sheet name="PAI 2022" sheetId="1" r:id="rId2"/>
  </sheets>
  <externalReferences>
    <externalReference r:id="rId3"/>
  </externalReferences>
  <definedNames>
    <definedName name="_xlnm._FilterDatabase" localSheetId="0" hidden="1">'FORMATO PAI (2)'!$A$1:$H$137</definedName>
    <definedName name="_xlnm._FilterDatabase" localSheetId="1" hidden="1">'PAI 2022'!$A$2:$N$66</definedName>
    <definedName name="CADENA_VALOR_INTEGRAL">'[1]Parametros OAP'!$A$22:$A$41</definedName>
    <definedName name="NA">'[1]Parametros OAP'!$A$18</definedName>
    <definedName name="NADA">'[1]Parametros OAP'!$A$19</definedName>
    <definedName name="PROYECTOS_EVALUACION_2022">'[1]Parametros OAP'!$A$209:$A$221</definedName>
    <definedName name="PROYECTOS_PRODUCTOS_INVERSIÓN">'[1]Parametros OAP'!$A$2:$A$16</definedName>
    <definedName name="PRUEBAS">'[1]Parametros OAP'!$A$44:$A$68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5" i="1" l="1"/>
  <c r="G134" i="4"/>
  <c r="G129" i="4"/>
  <c r="G124" i="4"/>
  <c r="G109" i="4"/>
  <c r="G106" i="4"/>
  <c r="G105" i="4"/>
  <c r="G101" i="4"/>
  <c r="G100" i="4"/>
  <c r="G99" i="4"/>
  <c r="G96" i="4"/>
  <c r="G95" i="4"/>
  <c r="G94" i="4"/>
  <c r="G93" i="4"/>
  <c r="G92" i="4"/>
  <c r="G88" i="4"/>
  <c r="G81" i="4"/>
  <c r="G80" i="4"/>
  <c r="G77" i="4"/>
  <c r="G74" i="4"/>
  <c r="G73" i="4"/>
  <c r="G72" i="4"/>
  <c r="G70" i="4"/>
  <c r="G69" i="4"/>
  <c r="G68" i="4"/>
  <c r="G65" i="4"/>
  <c r="G64" i="4"/>
  <c r="G62" i="4"/>
  <c r="G61" i="4"/>
  <c r="G60" i="4"/>
  <c r="G59" i="4"/>
  <c r="G52" i="4"/>
  <c r="G51" i="4"/>
  <c r="G49" i="4"/>
  <c r="G45" i="4"/>
  <c r="G33" i="4"/>
  <c r="G31" i="4"/>
  <c r="G27" i="4"/>
  <c r="G20" i="4"/>
  <c r="G16" i="4"/>
  <c r="G11" i="4"/>
  <c r="G10" i="4"/>
  <c r="G9" i="4"/>
  <c r="G8" i="4"/>
  <c r="G7" i="4"/>
  <c r="G6" i="4"/>
  <c r="G4" i="4"/>
</calcChain>
</file>

<file path=xl/sharedStrings.xml><?xml version="1.0" encoding="utf-8"?>
<sst xmlns="http://schemas.openxmlformats.org/spreadsheetml/2006/main" count="1019" uniqueCount="326">
  <si>
    <t>DIMENSIONES 
DEL MIPG</t>
  </si>
  <si>
    <t>OBJETIVOS ESTRATÉGICOS</t>
  </si>
  <si>
    <t>PROGRAMA</t>
  </si>
  <si>
    <t>TIPO</t>
  </si>
  <si>
    <t xml:space="preserve">PROYECTO/ACTIVIDAD </t>
  </si>
  <si>
    <t>ÁREA RESPONSABLE</t>
  </si>
  <si>
    <t>Lineas ppto asociadas</t>
  </si>
  <si>
    <t>PRODUCTO/ EVIDENCIA</t>
  </si>
  <si>
    <t xml:space="preserve">Proyecto: </t>
  </si>
  <si>
    <t>Proyecto: Rediseño Institucional​</t>
  </si>
  <si>
    <t>Secretaría_General</t>
  </si>
  <si>
    <t>No</t>
  </si>
  <si>
    <t>Otra</t>
  </si>
  <si>
    <t>Otra fuera de la lista, se amplia información en el campo de observaciones</t>
  </si>
  <si>
    <t>No aplica</t>
  </si>
  <si>
    <t>(1) Proyecto: Gestión del conocimiento y la innovación</t>
  </si>
  <si>
    <t>Subdirección_de_Talento_Humano</t>
  </si>
  <si>
    <t>Planes MIPG</t>
  </si>
  <si>
    <t>(2) Plan MIPG: 1. Plan Anual de Vacantes.</t>
  </si>
  <si>
    <t>(3) Plan MIPG: 2. Plan de Previsión de Recursos Humanos</t>
  </si>
  <si>
    <t>(4) Plan MIPG: 3. Plan Estratégico de Talento Humano</t>
  </si>
  <si>
    <t>(5) Plan MIPG: 4. Plan Institucional de Capacitación</t>
  </si>
  <si>
    <t>(6) Plan MIPG: 5. Plan de Incentivos Institucionales</t>
  </si>
  <si>
    <t>(7) Plan MIPG: 6. Plan Trabajo Anual en Seguridad y Salud ​en el Trabajo.</t>
  </si>
  <si>
    <t>Proyecto: Definición del Sistema y Método financiero de los servicios que presta el Icfes​</t>
  </si>
  <si>
    <t>Subdirección_Financiera_y_Contable</t>
  </si>
  <si>
    <t>(1) Plan MIPG: 11. Plan Institucional de Archivos de la Entidad.</t>
  </si>
  <si>
    <t>Subdirección_de_Abastecimiento_y_Servicios_Generales</t>
  </si>
  <si>
    <t>(2) Plan MIPG: 12. Plan de Conservación documental.</t>
  </si>
  <si>
    <t>(3) Plan MIPG: 13. Plan de Preservación Digital.</t>
  </si>
  <si>
    <t>(4) Plan MIPG: 14. Plan de Austeridad y Gestión Ambiental.</t>
  </si>
  <si>
    <t>(5) Plan MIPG: 15. Plan Anual de Adquisiciones.</t>
  </si>
  <si>
    <t>1 - 2: (1) Plan MIPG: 11. Plan Institucional de Archivos de la Entidad. (2) Plan MIPG: 12. Plan de Conservación documental.</t>
  </si>
  <si>
    <t>1 - 3: (1) Plan MIPG: 11. Plan Institucional de Archivos de la Entidad. (3) Plan MIPG: 13. Plan de Preservación Digital.</t>
  </si>
  <si>
    <t>1 - 4: (1) Plan MIPG: 11. Plan Institucional de Archivos de la Entidad. (4) Plan MIPG: 14. Plan de Austeridad y Gestión Ambiental.</t>
  </si>
  <si>
    <t>2 - 3: (2) Plan MIPG: 12. Plan de Conservación documental. (3) Plan MIPG: 13. Plan de Preservación Digital.</t>
  </si>
  <si>
    <t>3 - 4: (3) Plan MIPG: 13. Plan de Preservación Digital. (4) Plan MIPG: 14. Plan de Austeridad y Gestión Ambiental.</t>
  </si>
  <si>
    <t>1 - 2 - 3: (1) Plan MIPG: 11. Plan Institucional de Archivos de la Entidad. (2) Plan MIPG: 12. Plan de Conservación documental. (3) Plan MIPG: 13. Plan de Preservación Digital.</t>
  </si>
  <si>
    <t>1 - 2 - 4: (1) Plan MIPG: 11. Plan Institucional de Archivos de la Entidad. (2) Plan MIPG: 12. Plan de Conservación documental. (4) Plan MIPG: 14. Plan de Austeridad y Gestión Ambiental.</t>
  </si>
  <si>
    <t>1 - 3 - 4: (1) Plan MIPG: 11. Plan Institucional de Archivos de la Entidad. (3) Plan MIPG: 13. Plan de Preservación Digital. (4) Plan MIPG: 14. Plan de Austeridad y Gestión Ambiental.</t>
  </si>
  <si>
    <t>2 - 3 - 4: (2) Plan MIPG: 12. Plan de Conservación documental. (3) Plan MIPG: 13. Plan de Preservación Digital. (4) Plan MIPG: 14. Plan de Austeridad y Gestión Ambiental.</t>
  </si>
  <si>
    <t>1 - 2 - 3 - 4: (1) Plan MIPG: 11. Plan Institucional de Archivos de la Entidad. (2) Plan MIPG: 12. Plan de Conservación documental. (3) Plan MIPG: 13. Plan de Preservación Digital. (4) Plan MIPG: 14. Plan de Austeridad y Gestión Ambiental.</t>
  </si>
  <si>
    <t>(1) Plan MIPG: 16. Plan de Participación Ciudadana.</t>
  </si>
  <si>
    <t>Unidad_de_Atención_al_Ciudadano</t>
  </si>
  <si>
    <t xml:space="preserve">(2) Plan MIPG: 17. Anexo 2: Formular y realizar seguimiento a la estrategia de racionalización de trámites.   </t>
  </si>
  <si>
    <t xml:space="preserve">(3) Plan MIPG: 17. Anexo 5: Mecanismos para mejorar la atención al ciudadano </t>
  </si>
  <si>
    <t xml:space="preserve">1 - 2:(1) Plan MIPG: 16. Plan de Participación Ciudadana. (2) Plan MIPG: 17. Anexo 2: Formular y realizar seguimiento a la estrategia de racionalización de trámites.   </t>
  </si>
  <si>
    <t xml:space="preserve">1 - 3: (1) Plan MIPG: 16. Plan de Participación Ciudadana. (3) Plan MIPG: 17. Anexo 5: Mecanismos para mejorar la atención al ciudadano </t>
  </si>
  <si>
    <t xml:space="preserve">Todas: (1) Plan MIPG: 16. Plan de Participación Ciudadana. (2) Plan MIPG: 17. Anexo 2: Formular y realizar seguimiento a la estrategia de racionalización de trámites. (3) Plan MIPG: 17. Anexo 5: Mecanismos para mejorar la atención al ciudadano  </t>
  </si>
  <si>
    <t>Dirección_General</t>
  </si>
  <si>
    <t xml:space="preserve">Plan MIPG: 17. Anexo 3: Rendición de cuentas.   </t>
  </si>
  <si>
    <t>Oficina_Asesora_de_Comunicaciones_y_Mercadeo</t>
  </si>
  <si>
    <t xml:space="preserve">Otras actividades </t>
  </si>
  <si>
    <t xml:space="preserve">Actividad: Realizar auditorias internas sobre gestión y resultados, a los procesos o proyectos determinados en el Plan Anual de Auditoria aprobado por el Comité Institucional de Coordinación de Control Interno y realizar los informes de Ley y de Seguimiento que le competen a la OCI.  </t>
  </si>
  <si>
    <t>Oficina_de_Control_Interno</t>
  </si>
  <si>
    <t xml:space="preserve">(1) Actividad: Contribuir a la articulación del Modelo Integrado de Planeación con el sistema de gestión en el Icfes.  </t>
  </si>
  <si>
    <t>Oficina_Asesora_de_Planeación</t>
  </si>
  <si>
    <t>(2) Actividad: Ofrecer el servicio de evaluación a través de proyectos que se ajusten a las necesidades específicas de cada solicitante, con el fin de promover el aumento de los ingresos del Instituto provenientes de las evaluaciones diferentes a las de Estado</t>
  </si>
  <si>
    <t xml:space="preserve">(3) Actividad: Implementar  y monitorear la estrategia de gestión de proyectos al interior de la entidad, a partir del diseño metodológico desarrollado para tal fin.  </t>
  </si>
  <si>
    <t xml:space="preserve">(4) Actividad: Optimizar el desempeño institucional a través de la estrategia de arquitectura empresarial en el instituto.  </t>
  </si>
  <si>
    <t>(5) Proyecto: Definición del Sistema y Método financiero de los servicios que presta el Icfes​</t>
  </si>
  <si>
    <t>(6) Proyecto: Reformulación de procesos con base en las cadenas de valor​</t>
  </si>
  <si>
    <t>(7) Proyecto: Gestión del conocimiento y la innovación</t>
  </si>
  <si>
    <t>(8) Plan MIPG: 17. Plan Anticorrupción y de Atención al Ciudadano.</t>
  </si>
  <si>
    <t xml:space="preserve">(9) Plan MIPG: 17. Anexo 1: Riesgos de corrupción  </t>
  </si>
  <si>
    <t xml:space="preserve">(10) Plan MIPG: 17. Anexo 4: Transparencia y acceso a la información </t>
  </si>
  <si>
    <t xml:space="preserve">(1) Actividad: Mantener un índice de favorabilidad en los fallos de acciones de tutelas, mayor o igual al 80%.  </t>
  </si>
  <si>
    <t>Oficina_Asesora_Jurídica_</t>
  </si>
  <si>
    <t xml:space="preserve">(2) Actividad: Optimizar los tiempos de respuesta de las actuaciones administrativas sancionatorias generadas de la presentación de pruebas de estado, reduciendo las investigaciones en curso.  </t>
  </si>
  <si>
    <t>Combinado</t>
  </si>
  <si>
    <t xml:space="preserve">1 - 2: (1) Actividad: Mantener un índice de favorabilidad en los fallos de acciones de tutelas, mayor o igual al 80%.  (2) Actividad: Optimizar los tiempos de respuesta de las actuaciones administrativas sancionatorias generadas de la presentación de pruebas de estado, reduciendo las investigaciones en curso.  </t>
  </si>
  <si>
    <t>Proyecto: Diseñar e implementar la cadena de valor de investigación​</t>
  </si>
  <si>
    <t>Oficina_Gestión_de_Proyectos_de_Investigación</t>
  </si>
  <si>
    <t>Actividades PAI</t>
  </si>
  <si>
    <t>(1) Actividad: Realizar monitoreo de las pruebas de Estado e internacionales con el fin asegurar el cumplimiento de los procesos de las mismas y la optimización del eje misional.</t>
  </si>
  <si>
    <t>Dirección_de_Evaluación</t>
  </si>
  <si>
    <t>Proyecto</t>
  </si>
  <si>
    <t>(2) Proyecto: Construcción de la agenda de nuevas mediciones​</t>
  </si>
  <si>
    <t>1 - 2: (1) Actividad: Realizar monitoreo de las pruebas de Estado e internacionales con el fin asegurar el cumplimiento de los procesos de las mismas y la optimización del eje misional. (2) Proyecto: Construcción de la agenda de nuevas mediciones​</t>
  </si>
  <si>
    <t>(1) Actividad: Implementación del cumplimiento de los requisitos  de la norma Técnica de  calidad NTC - PE 1000</t>
  </si>
  <si>
    <t>Subdirección_de_Estadísticas</t>
  </si>
  <si>
    <t xml:space="preserve">(2) Actividad: Realizar el procesamiento estadísticos robustos (incluyendo análisis de ítem, calibraciones para armado, los perfeccionados por actividades de investigación, etc.) y la generación optima de la calificación de Saber 11, Presaber, Validantes, Pruebas Saber Pro y Saber TyT y nuevos negocios.  </t>
  </si>
  <si>
    <t xml:space="preserve">1 - 2: (1) Actividad: Implementación del cumplimiento de los requisitos  de la norma Técnica de  calidad NTC - PE 1000 (2) Actividad: Realizar el procesamiento estadísticos robustos (incluyendo análisis de ítem, calibraciones para armado, los perfeccionados por actividades de investigación, etc.) y la generación optima de la calificación de Saber 11, Presaber, Validantes, Pruebas Saber Pro y Saber TyT y nuevos negocios.  </t>
  </si>
  <si>
    <t>(1) Actividad: Generar contenidos, a partir de los datos producidos por el Icfes y otros datos, que sirvan para distintos usos como: la planeación y seguimiento de politicas públicas nacionales y territoriales y la toma de decisión informada de los distintos grupos de interés de la entidad.</t>
  </si>
  <si>
    <t>Subdirección_de_Análisis_y_Divulgación</t>
  </si>
  <si>
    <t>(2) Actividad: Adaptar los contenidos a las necesidades de  información de los grupos de interés promoviendo la apropiación del valor social de la evaluación.</t>
  </si>
  <si>
    <t>(3) Actividad: Generar y disponer herramientas digitales de visualización de información y de apropiación social, a partir de los contenidos y las necesidades de información de los grupos de interés.</t>
  </si>
  <si>
    <t>1 - 2: (1) Actividad: Generar contenidos, a partir de los datos producidos por el Icfes y otros datos, que sirvan para distintos usos como: la planeación y seguimiento de politicas públicas nacionales y territoriales y la toma de decisión informada de los distintos grupos de interés de la entidad. (2) Actividad: Adaptar los contenidos a las necesidades de  información de los grupos de interés promoviendo la apropiación del valor social de la evaluación.</t>
  </si>
  <si>
    <t>1 - 3: (1) Actividad: Generar contenidos, a partir de los datos producidos por el Icfes y otros datos, que sirvan para distintos usos como: la planeación y seguimiento de politicas públicas nacionales y territoriales y la toma de decisión informada de los distintos grupos de interés de la entidad. (3) Actividad: Generar y disponer herramientas digitales de visualización de información y de apropiación social, a partir de los contenidos y las necesidades de información de los grupos de interés.</t>
  </si>
  <si>
    <t>2 - 3:  (2) Actividad: Adaptar los contenidos a las necesidades de  información de los grupos de interés promoviendo la apropiación del valor social de la evaluación. (3) Actividad: Generar y disponer herramientas digitales de visualización de información y de apropiación social, a partir de los contenidos y las necesidades de información de los grupos de interés.</t>
  </si>
  <si>
    <t>Todas: (1) Actividad: Generar contenidos, a partir de los datos producidos por el Icfes y otros datos, que sirvan para distintos usos como: la planeación y seguimiento de politicas públicas nacionales y territoriales y la toma de decisión informada de los distintos grupos de interés de la entidad. (2) Actividad: Adaptar los contenidos a las necesidades de  información de los grupos de interés promoviendo la apropiación del valor social de la evaluación. (3) Actividad: Generar y disponer herramientas digitales de visualización de información y de apropiación social, a partir de los contenidos y las necesidades de información de los grupos de interés.</t>
  </si>
  <si>
    <t xml:space="preserve">(1) Actividad: Planear, ejecutar, validar y retroalimentar las actividades del proceso de diseño y construcción de instrumentos de evaluación.  </t>
  </si>
  <si>
    <t>Subdirección_de_Diseño_de_Instrumentos</t>
  </si>
  <si>
    <t xml:space="preserve">(2) Actividad: Brindar a la población con discapacidad mayor acceso en los exámenes de Estado, por medio del diseño y construcción de instrumentos de evaluación dispuestos a acomodaciones.  </t>
  </si>
  <si>
    <t xml:space="preserve">1 - 2: (1) Actividad: Planear, ejecutar, validar y retroalimentar las actividades del proceso de diseño y construcción de instrumentos de evaluación.   (2) Actividad: Brindar a la población con discapacidad mayor acceso en los exámenes de Estado, por medio del diseño y construcción de instrumentos de evaluación dispuestos a acomodaciones.  </t>
  </si>
  <si>
    <t>Proyecto: Innovación tecnológica para producción y aplicación​</t>
  </si>
  <si>
    <t>Dirección_de_Producción_y_Operaciones</t>
  </si>
  <si>
    <t xml:space="preserve">Actividad: Optimizar la planeación y ejecución la  logística para la aplicación de las pruebas.  </t>
  </si>
  <si>
    <t>Subdirección_de_Aplicación_de_Instrumentos</t>
  </si>
  <si>
    <t xml:space="preserve">(1) Actividad: Ejecución del plan de producción editorial de las pruebas siguiendo criterios de innovación, calidad y oportunidad..  </t>
  </si>
  <si>
    <t>Subdirección_de_Producción_de_Instrumentos</t>
  </si>
  <si>
    <t xml:space="preserve">(2) Actividad: Ejecución del plan de codificación de pruebas de estado, proyectos de evaluación y pruebas internacionales de acuerdo con criterios de innovación e inclusión..  </t>
  </si>
  <si>
    <t>(3) Proyecto :Producción y aplicación de instrumentos de evaluación para inclusión​</t>
  </si>
  <si>
    <t xml:space="preserve">1 - 2: (1) Ejecución del plan de producción editorial de las pruebas siguiendo criterios de innovación, calidad y oportunidad..  (2) Ejecución del plan de codificación de pruebas de estado, proyectos de evaluación y pruebas internacionales de acuerdo con criterios de innovación e inclusión..  </t>
  </si>
  <si>
    <t>1 - 3: (1) Plan MIPG: Plan Estratégico de Tecnologías de la Información (PETI) (3) Plan MIPG: 10. Plan de Seguridad y Privacidad de la Información.</t>
  </si>
  <si>
    <t>2 - 3: (2) Plan MIPG: 9. Plan de Tratamiento de Riesgos de Seguridad y Privacidad de la Información. (3) Plan MIPG: 10. Plan de Seguridad y Privacidad de la Información.</t>
  </si>
  <si>
    <t>(1) Proyecto: Innovación tecnológica para producción y aplicación​</t>
  </si>
  <si>
    <t>Dirección_de_Tecnología_e_Información</t>
  </si>
  <si>
    <t>(2) Proyecto: Gestión del conocimiento y la innovación</t>
  </si>
  <si>
    <t xml:space="preserve">(3) Plan MIPG: Plan Estratégico de Tecnologías de la Información (PETI)  </t>
  </si>
  <si>
    <t>(4) Plan MIPG: 8. Plan de Mantenimiento de Servicios Tecnológicos.</t>
  </si>
  <si>
    <t>1 - 2: (1) Proyecto: Innovación tecnológica para producción y aplicación​. (2) Proyecto: Gestión del conocimiento y la innovación</t>
  </si>
  <si>
    <t xml:space="preserve">1 - 3: (1) Proyecto: Innovación tecnológica para producción y aplicación​.  (3) Plan MIPG: Plan Estratégico de Tecnologías de la Información (PETI)  </t>
  </si>
  <si>
    <t>1 - 4: (1) Proyecto: Innovación tecnológica para producción y aplicación​. (4) Plan MIPG: 8. Plan de Mantenimiento de Servicios Tecnológicos.</t>
  </si>
  <si>
    <t xml:space="preserve">2 - 3: (2) Proyecto: Gestión del conocimiento y la innovación. (3) Plan MIPG: Plan Estratégico de Tecnologías de la Información (PETI)  </t>
  </si>
  <si>
    <t>2 - 4: (2) Proyecto: Gestión del conocimiento y la innovación. (4) Plan MIPG: 8. Plan de Mantenimiento de Servicios Tecnológicos.</t>
  </si>
  <si>
    <t>3 - 4: (3) Plan MIPG: Plan Estratégico de Tecnologías de la Información (PETI). (4) Plan MIPG: 8. Plan de Mantenimiento de Servicios Tecnológicos.</t>
  </si>
  <si>
    <t xml:space="preserve">1 - 2 - 3: (1) Proyecto: Innovación tecnológica para producción y aplicación​. (2) Proyecto: Gestión del conocimiento y la innovación. (3) Plan MIPG: Plan Estratégico de Tecnologías de la Información (PETI)  </t>
  </si>
  <si>
    <t>1 - 2 - 4: (1) Proyecto: Innovación tecnológica para producción y aplicación​. (2) Proyecto: Gestión del conocimiento y la innovación. (4) Plan MIPG: 8. Plan de Mantenimiento de Servicios Tecnológicos.</t>
  </si>
  <si>
    <t>1 - 3 - 4: (1) Proyecto: Innovación tecnológica para producción y aplicación​. (3) Plan MIPG: Plan Estratégico de Tecnologías de la Información (PETI)   (4) Plan MIPG: 8. Plan de Mantenimiento de Servicios Tecnológicos.</t>
  </si>
  <si>
    <t>2 - 3 - 4: (2) Proyecto: Gestión del conocimiento y la innovación. (3) Plan MIPG: Plan Estratégico de Tecnologías de la Información (PETI)  (4) Plan MIPG: 8. Plan de Mantenimiento de Servicios Tecnológicos.</t>
  </si>
  <si>
    <t>1 - 2 - 3 -4: (1) Proyecto: Innovación tecnológica para producción y aplicación​. (2) Proyecto: Gestión del conocimiento y la innovación. (3) Plan MIPG: Plan Estratégico de Tecnologías de la Información (PETI)  (4) Plan MIPG: 8. Plan de Mantenimiento de Servicios Tecnológicos.</t>
  </si>
  <si>
    <t xml:space="preserve">(1) Plan MIPG: Plan Estratégico de Tecnologías de la Información (PETI)  </t>
  </si>
  <si>
    <t>Subdirección_de_Información</t>
  </si>
  <si>
    <t>(2) Plan MIPG: 9. Plan de Tratamiento de Riesgos de Seguridad y Privacidad de la Información</t>
  </si>
  <si>
    <t>(3) Plan MIPG: 10. Plan de Seguridad y Privacidad de la Información.</t>
  </si>
  <si>
    <t>1 - 2:(1) Plan MIPG: Plan Estratégico de Tecnologías de la Información (PETI)  (2) Plan MIPG: 9. Plan de Tratamiento de Riesgos de Seguridad y Privacidad de la Información</t>
  </si>
  <si>
    <t>Todas: (1) Plan MIPG: Plan Estratégico de Tecnologías de la Información (PETI)  (2) Plan MIPG: 9. Plan de Tratamiento de Riesgos de Seguridad y Privacidad de la Información (3) Plan MIPG: 10. Plan de Seguridad y Privacidad de la Información.</t>
  </si>
  <si>
    <t xml:space="preserve">(1) Evolucionar (estabilizar) soluciones misionales y de apoyo.  </t>
  </si>
  <si>
    <t>Subdirección_de_Desarrollo_de_Aplicaciones</t>
  </si>
  <si>
    <t xml:space="preserve">(2) Plan MIPG: Plan Estratégico de Tecnologías de la Información (PETI)  </t>
  </si>
  <si>
    <t xml:space="preserve">1 - 2: (1) Evolucionar (estabilizar) soluciones misionales y de apoyo.  (2) Plan MIPG: Plan Estratégico de Tecnologías de la Información (PETI)  </t>
  </si>
  <si>
    <t>PLAN DE ACCIÓN INSTITUCIONAL 2022</t>
  </si>
  <si>
    <t>DERECHO FUNDAMENTAL QUE SE GARANTIZA: Educación, igualdad</t>
  </si>
  <si>
    <t>OBJETIVOS DE DESARROLLO SOSTENIBLE: 4. Educación de calidad</t>
  </si>
  <si>
    <t>INDICADOR</t>
  </si>
  <si>
    <t xml:space="preserve">META ANUAL DEL INDICADOR </t>
  </si>
  <si>
    <t xml:space="preserve">PROGRAMACIÓN METAS TRIMESTRALES DEL INDICADOR </t>
  </si>
  <si>
    <t>PRESUPUESTO*</t>
  </si>
  <si>
    <t>Meta T1</t>
  </si>
  <si>
    <t>Meta T2</t>
  </si>
  <si>
    <t>Meta T3</t>
  </si>
  <si>
    <t>Meta T4</t>
  </si>
  <si>
    <t xml:space="preserve">Gestión con valores para resultados </t>
  </si>
  <si>
    <t>Transformar organizacionalmente al Icfes para que responda a los requerimientos de los grupos de interés y los retos del entorno, apalancándose en sus cadenas de valor.</t>
  </si>
  <si>
    <t>1.1 Transformar organizacionalmente la entidad mediante la implementación de las cadenas de valor de evaluación e investigación manteniendo la autonomía técnica.</t>
  </si>
  <si>
    <t xml:space="preserve">Documento de avance de los entregables </t>
  </si>
  <si>
    <t>Cumplimiento al cronograma de transformación institucional</t>
  </si>
  <si>
    <t>Talento Humano</t>
  </si>
  <si>
    <t>Plan MIPG: 1. Plan Anual de Vacantes.</t>
  </si>
  <si>
    <t>Producto: Provisión de las vacantes que se presenten.
Evidencia: Carpetas de Historias Laborales</t>
  </si>
  <si>
    <t>Ejecución del  Plan Anual de Vacantes</t>
  </si>
  <si>
    <t>Plan MIPG: 2. Plan de Previsión de Recursos Humanos</t>
  </si>
  <si>
    <t>Producto: Documento Plan de Previsión de Recursos Humanos.
Evidencia: Archivo de gestión de STH</t>
  </si>
  <si>
    <t>Diseño del Plan de Previsión de Recursos Humanos</t>
  </si>
  <si>
    <t>-</t>
  </si>
  <si>
    <t>Plan MIPG: 3. Plan Estratégico de Talento Humano</t>
  </si>
  <si>
    <t>Producto: Documento Plan Estratégico de Talento Humano.
Evidencia: Archivo de gestión de STH</t>
  </si>
  <si>
    <t>Diseño del Plan Estratégico de Talento Humano</t>
  </si>
  <si>
    <t>Plan MIPG: 4. Plan Institucional de Capacitación</t>
  </si>
  <si>
    <t>Producto: Actividades de capacitación desarrolladas.
Evidencia: Carpetas de seguimiento al PIC.</t>
  </si>
  <si>
    <t xml:space="preserve"># de actividades ejecutadas / # actividades planeadas </t>
  </si>
  <si>
    <t>Cobertura de la Capacitación
( No de personas asistentes / No de personas convocadas ) * 100</t>
  </si>
  <si>
    <t>Plan MIPG: 5. Plan de Incentivos Institucionales</t>
  </si>
  <si>
    <t>Producto: Actividades de bienestar e incentivos realizadas.
Evidencia: Carpetas de seguimiento a las actividades de bienestar e incentivos.</t>
  </si>
  <si>
    <t>Plan MIPG: 6. Plan Trabajo Anual en Seguridad y Salud ​en el Trabajo.</t>
  </si>
  <si>
    <t>Producto: Actividades de Seguridad y Salud en el Trabajo realizadas.
Evidencia: Carpetas de seguimiento a las actividades de Seguridad y Salud en el Trabajo.</t>
  </si>
  <si>
    <t>Información y comunicación</t>
  </si>
  <si>
    <t>Plan MIPG: 11. Plan Institucional de Archivos de la Entidad.</t>
  </si>
  <si>
    <t>Plan Institucional de Archivos-PINAR.</t>
  </si>
  <si>
    <t>% de ejecución del plan Institucional de Archivos - PINAR</t>
  </si>
  <si>
    <t>Plan MIPG: 12. Plan de Conservación documental.</t>
  </si>
  <si>
    <t>Plan de Conservación documental.</t>
  </si>
  <si>
    <t xml:space="preserve">% de ejecución del Plan de Conservación Documental </t>
  </si>
  <si>
    <t>Plan MIPG: 13. Plan de Preservación Digital.</t>
  </si>
  <si>
    <t>Plan de Preservación Digital.</t>
  </si>
  <si>
    <t>% de ejecución del Plan de Preservación Digital</t>
  </si>
  <si>
    <t>Plan MIPG: 14. Plan de Austeridad y Gestión Ambiental.</t>
  </si>
  <si>
    <t>Plan de Austeridad y Gestión Ambiental.</t>
  </si>
  <si>
    <t>% de ejecución del Plan de Austeridad y Gestión Ambiental.</t>
  </si>
  <si>
    <t>Direccionamiento estratégico y planeación</t>
  </si>
  <si>
    <t>Plan MIPG: 15. Plan Anual de Adquisiciones.</t>
  </si>
  <si>
    <t>Plan Anual de Adquisiciones.</t>
  </si>
  <si>
    <t xml:space="preserve">% de ejecución del Plan Anual de Adquisiciones </t>
  </si>
  <si>
    <t>Plan MIPG: 16. Plan de Participación Ciudadana.</t>
  </si>
  <si>
    <t xml:space="preserve">  Plan de Participación Ciudadana</t>
  </si>
  <si>
    <t xml:space="preserve"># de actividades planeadas/ # actividades ejecutadas </t>
  </si>
  <si>
    <t>Fortalecer el reconocimiento del Icfes ante los grupos de interés del sector</t>
  </si>
  <si>
    <t>Plan MIPG: 17. Anexo 2: Formular y realizar seguimiento a la estrategia de racionalización de trámites.</t>
  </si>
  <si>
    <t xml:space="preserve">Seguimiento a la estrategia de racionalización de trámites. </t>
  </si>
  <si>
    <t># de seguimientos realizados</t>
  </si>
  <si>
    <t>Plan MIPG: 17. Anexo 5: Mecanismos para mejorar la atención al ciudadano</t>
  </si>
  <si>
    <t>Mecanismos para mejorar la atención al ciudadano</t>
  </si>
  <si>
    <t>Plan MIPG: 17. Anexo 3: Rendición de cuentas.</t>
  </si>
  <si>
    <t xml:space="preserve">Estrategia de rendición de cuentas </t>
  </si>
  <si>
    <t>100% de las acciones de rendición de cuentas ejecutadas</t>
  </si>
  <si>
    <t>Estrategia Institucional de Mercadeo​</t>
  </si>
  <si>
    <t>Una estrategia de mercadeo vigencia 2022</t>
  </si>
  <si>
    <t>100% de la ejecución de la estrategia de mercadeo proyectada para el 2022</t>
  </si>
  <si>
    <t>Control interno</t>
  </si>
  <si>
    <t>Actividad: Realizar auditorias internas sobre gestión y resultados, a los procesos o proyectos determinados en el Plan Anual de Auditoria aprobado por el Comité Institucional de Coordinación de Control Interno y realizar los informes de Ley y de Seguimiento que le competen a la OCI.</t>
  </si>
  <si>
    <t xml:space="preserve">Informes finales de Auditorías y Seguimientos </t>
  </si>
  <si>
    <t>Porcentaje de avance del Plan Anual de Auditoría</t>
  </si>
  <si>
    <t xml:space="preserve">3.2 Implementar de estrategias para la gestión, optimización y control de los recursos financieros para la toma de decisiones.										</t>
  </si>
  <si>
    <t>Actividad: Contribuir al mantenimiento y mejora del Modelo Integrado de Planeación.</t>
  </si>
  <si>
    <t>*Actas del Grupo Gestor
*Plan de cierre de brechas  diligenciamiento y resultados FURAG
*Autodiagnósticos FURAG</t>
  </si>
  <si>
    <t xml:space="preserve">Actividades ejecutadas/ Actividades planeadas
</t>
  </si>
  <si>
    <t>Actividad: Ofrecer el servicio de evaluación a través de proyectos que se ajusten a las necesidades específicas de cada solicitante, con el fin de promover el aumento de los ingresos del Instituto provenientes de las evaluaciones diferentes a las de Estado</t>
  </si>
  <si>
    <t>Ofertas de servicios / Backup OAP/2022/30.SERIES PROYECTOS/SUBSERIE EJECUCIÓN DE PROYECTOS</t>
  </si>
  <si>
    <t xml:space="preserve"> % de Ofertas de servicios remitidas a los clientes</t>
  </si>
  <si>
    <t>Gestión del conocimiento y la innovación</t>
  </si>
  <si>
    <t>1.3 Consolidar el modelo de innovación y gestión del conocimiento del Icfes, promoviendo la transmisión, aseguramiento de conocimiento, competencias y habilidades en los colaboradores.</t>
  </si>
  <si>
    <t>Actividad: Implementar y monitorear la estrategia de gestión de proyectos al interior de la entidad, a partir del diseño metodológico desarrollado para tal fin.</t>
  </si>
  <si>
    <t>Monitoreos a la estrategia de proyectos</t>
  </si>
  <si>
    <t xml:space="preserve">Número de monitoreos a la estrategia de gestión de proyectos </t>
  </si>
  <si>
    <t>2.3 Potenciar el uso de la tecnología al servicio del rol estratégico y para el análisis de datos del Icfes, a través de su consolidación y aplicabilidad en todas sus áreas.</t>
  </si>
  <si>
    <t>Actividad: Optimizar el desempeño institucional a través de la estrategia de arquitectura empresarial en el instituto.</t>
  </si>
  <si>
    <t>Plan de trabajo para la implementación de la AE en la entidad</t>
  </si>
  <si>
    <t>Documento del modelo de costeo y definición de tarifas  / Seguimiento de Planview</t>
  </si>
  <si>
    <t>Avance progresión desarrollo actividades</t>
  </si>
  <si>
    <t>Proyecto: Gestión del conocimiento y la innovación</t>
  </si>
  <si>
    <t>Resultados de la implementación del proyecto / Seguimiento de Planview</t>
  </si>
  <si>
    <t>% de avance en el desarrollo actividades</t>
  </si>
  <si>
    <t>Aumentar los recursos de la entidad para propiciar su sostenibilidad y optimizar los costos de operación.</t>
  </si>
  <si>
    <t xml:space="preserve"> 3.1 Aumentar los ingresos por los proyectos de evaluación e investigación, para promover la sostenibilidad financiera y generación de provisiones para la operación</t>
  </si>
  <si>
    <t>Plan MIPG: 17. monitoreos al Plan Anticorrupción y de Atención al Ciudadano.</t>
  </si>
  <si>
    <t>Monitoreos al Plan Anticorrupción y de Atención al Ciudadano</t>
  </si>
  <si>
    <t xml:space="preserve"># de monitoreos realizados </t>
  </si>
  <si>
    <t>Plan MIPG: 17. Anexo 1: Riesgos de corrupción</t>
  </si>
  <si>
    <t xml:space="preserve">Monitoreos al anexo de riesgos </t>
  </si>
  <si>
    <t>Plan MIPG: 17. Anexo 4: Transparencia y acceso a la información</t>
  </si>
  <si>
    <t>Monitoreos al anexo de transparencia y acceso a la información</t>
  </si>
  <si>
    <t>Actividad: Mantener un índice de favorabilidad en los fallos de acciones de tutelas, mayor o igual al 80%.</t>
  </si>
  <si>
    <t>https://icfesgovco.sharepoint.com/sites/oaj77/Lists/BDTutelas_general/AllItems.aspx</t>
  </si>
  <si>
    <t>Fallos de tutela favorables conocidos / Fallos de tutela conocidos</t>
  </si>
  <si>
    <t>&gt;=80%</t>
  </si>
  <si>
    <t>Actividad: Optimizar los tiempos de respuesta de las actuaciones administrativas sancionatorias generadas de la presentación de pruebas de estado, reduciendo las investigaciones en curso.</t>
  </si>
  <si>
    <t>https://icfesgovco.sharepoint.com/sites/oaj77/Lists/Sancionatorios/AllItems.aspx</t>
  </si>
  <si>
    <t># Investigaciones cerradas</t>
  </si>
  <si>
    <t xml:space="preserve"> Mantener un índice de favorabilidad de los procesos judiciales &gt;=50%</t>
  </si>
  <si>
    <t>https://icfesgovco.sharepoint.com/sites/oaj77/Lists/Judiciales1/AllItems.aspx</t>
  </si>
  <si>
    <t>Fallos judiciales favorables conocidos / Fallos judiciales conocidos</t>
  </si>
  <si>
    <t>&gt;=50%</t>
  </si>
  <si>
    <t>Impulsar la innovación y el uso de tecnologías para la evaluación e investigación en la transformación de la calidad educativa fortaleciendo la inclusión social.</t>
  </si>
  <si>
    <t xml:space="preserve">2.1 Aumentar los aportes para incidir en la transformación de la educación y generación de insumos para política pública, consolidando las estrategias de relacionamiento y divulgación de la información que se genera en la entidad										</t>
  </si>
  <si>
    <t xml:space="preserve">Documento con la cadena de valor de investigación del Icfes.	</t>
  </si>
  <si>
    <t>(Avance efectivo en la construcción del documento / Avance proyectado de la construcción del documento ) * 100</t>
  </si>
  <si>
    <t xml:space="preserve">2.2 Avanzar en el diseño de instrumentos y aplicación con innovación de mediciones de otras habilidades y pruebas inclusivas para la evaluación y comprensión integral de los factores multidimensionales que impactan en los diferentes niveles de la educación. 										</t>
  </si>
  <si>
    <t>Actividad: Realizar monitoreo de las pruebas de Estado e internacionales con el fin asegurar el cumplimiento de los procesos de las mismas y la optimización del eje misional.</t>
  </si>
  <si>
    <t>Correos electrónicos intercambiados con los diferentes consorcios internacionales y asistencia de manera virtual o presencial a reuniones convocadas por los consorcios internacionales.
Monitoreos realizados por el equipo de la Dirección de Evaluación.</t>
  </si>
  <si>
    <t>% de pruebas de Estado y pruebas internacionales monitoreadas</t>
  </si>
  <si>
    <t>Proyecto: Construcción de la agenda de nuevas mediciones​</t>
  </si>
  <si>
    <t xml:space="preserve">
Desarrollo e implementación de Cuestionarios de seguimiento (Desarrollo de instrumentos -Trayectorias escolares) 
Desarrollo e implementación de mentalidad de crecimiento y agencia del estudiante. (HSE)</t>
  </si>
  <si>
    <t>% de avance en el desarrollo e implementación de Cuestionarios de seguimiento.</t>
  </si>
  <si>
    <t>2.2 Avanzar en el diseño de instrumentos y aplicación con innovación de mediciones de otras habilidades y pruebas inclusivas para la evaluación y comprensión integral de los factores multidimensionales que impactan en los diferentes niveles de la educación</t>
  </si>
  <si>
    <t>Laboratorio de evaluación​​</t>
  </si>
  <si>
    <t>Elaboración del documento descriptivo relacionado con el proceso de implementación y resultados del pilotaje del Laboratorio de Evaluación</t>
  </si>
  <si>
    <t>% de avance en informe de implementación del pilotaje de propuesta de protocolos de indagación.</t>
  </si>
  <si>
    <t>Actividad: Implementación del cumplimiento de los requisitos de la norma Técnica de calidad NTC - PE 1000</t>
  </si>
  <si>
    <t>Documentos metodológicos, técnicos, guías y planes</t>
  </si>
  <si>
    <t>(# de actividades realizadas /# de actividades planeadas)*100</t>
  </si>
  <si>
    <t>Actividad: Realizar el procesamiento estadísticos robustos (incluyendo análisis de ítem, calibraciones para armado, los perfeccionados por actividades de investigación, etc.) y la generación optima de la calificación de Saber 11, Presaber, Validantes, Pruebas Saber Pro y Saber TyT y nuevos negocios.</t>
  </si>
  <si>
    <t xml:space="preserve">Manuales de procesamiento, scripts de corridas, y la base de datos de asignación de puntajes </t>
  </si>
  <si>
    <t xml:space="preserve">Actividad: Documentar y formalizar el desarrollo de los Comités Técnicos de la Subdirección de Estadísticas. </t>
  </si>
  <si>
    <t xml:space="preserve">Documentos técnicos, Procedimientos, Guías y Manuales. </t>
  </si>
  <si>
    <t>2.1 Aumentar los aportes para incidir en la transformación de la educación y generación de insumos para política pública, consolidando las estrategias de relacionamiento y divulgación de la información que se genera en la entidad.</t>
  </si>
  <si>
    <t>Actividad: Generar contenidos, a partir de los datos producidos por el Icfes y otros datos, que sirvan para distintos usos como: la planeación y seguimiento de políticas públicas nacionales y territoriales y la toma de decisión informada de los distintos grupos de interés de la entidad.</t>
  </si>
  <si>
    <t>1.	Informes Nacionales (3579, 11, TyT y Pro) (4)
2.	Boletín digital de una página con los principales datos (inscripción y resultados) de las evaluaciones (2)
3.	Documentos metodológicos sobre los análisis (4)
4.	Catálogo de datos digital (1)
5.	Alianzas para las publicaciones (1)
6.	Informes Breves (3)
7.	Consolidación de la visualización de datos (tablero integrado) con OAGPI (1)
8.	Automatización de informes descriptivos (1)</t>
  </si>
  <si>
    <t>((Suma de productos entregados* peso)/Suma de pesos productos proyectados a entregar)*100</t>
  </si>
  <si>
    <t>Actividad: Adaptar los contenidos a las necesidades de información de los grupos de interés promoviendo la apropiación del valor social de la evaluación.</t>
  </si>
  <si>
    <t>1 - Consolidación de una línea audiovisual de difusión (6)
2 - Productos digitales transmuda a la medida (nuevos negocios y el proyecto de inclusión) (4)
3- Implementación de herramientas que apoyen la generación de contenidos digitales para la comunidad de aprendizaje (3)
4 - Productos digitales transmuda a la medida (nuevos negocios y el proyecto de inclusión)  (7)</t>
  </si>
  <si>
    <t xml:space="preserve">1. 1 Publicación de portafolio observatorio
2. 2 Alianzas con IES o Normales
3. 5 Informes de mesas de trabajo 
4. 4 eventos con experiencias que dinamizan las actividades de la Comunidad de Aprendizaje Compartir Saberes
5. Desarrollo de los eventos: Enlaces de los siguientes eventos:
1 Enle 
2 Hackatones con ETC  
2 Hackatones con EE 
2 Hackatones con IES 
1 talleres con ETC
2 talleres con EE 
2 talleres con IES 
5 socializaciones cajas de herramientas
2 difusiones informe nacional de resultados Saber 11 
1 difusiones informe nacional de resultados Saber TyT 
1 difusiones informe nacional de resultados Saber Pro 
1 difusión informe nal Saber Pro y TyT
5 difusiones reporte individual de resultados
8 otras difusiones </t>
  </si>
  <si>
    <t>Productos presentados / suma de peso de productos proyectados a entregar )* 100</t>
  </si>
  <si>
    <t>Actividad: Planear, ejecutar, validar y retroalimentar las actividades del proceso de diseño y construcción de instrumentos de evaluación.</t>
  </si>
  <si>
    <t>Instrumentos de evaluación construidos.</t>
  </si>
  <si>
    <t>(((GR/GP)+(MR/MP)+(IR/IP)+(CR/CP)+(AR/AP))/5)*100
G: Guías de orientación
M: Marcos de referencia
I: ítems
C: Comités técnicos de área
A: Diseño de armado
R: Instrumentos realizados
P: Instrumentos planeados</t>
  </si>
  <si>
    <t>Actividad: Brindar a la población con discapacidad mayor acceso en los exámenes de Estado, por medio del diseño y construcción de instrumentos de evaluación dispuestos a acomodaciones.</t>
  </si>
  <si>
    <t>Instrumentos de evaluación acondicionados con los requerimientos que permitan mejorar la accesibilidad de las personas con discapacidad.</t>
  </si>
  <si>
    <t>No. de Exámenes de Estado acondicionados / No. de exámenes de Estado por aplicar durante la vigencia</t>
  </si>
  <si>
    <t>actividades ejecutadas/actividades propuestas</t>
  </si>
  <si>
    <t>Actividad: Optimizar la planeación y ejecución la logística para la aplicación de las pruebas.</t>
  </si>
  <si>
    <t xml:space="preserve">Realización de la totalidad de las pruebas programadas.
</t>
  </si>
  <si>
    <t># de pruebas aplicadas</t>
  </si>
  <si>
    <t>Actividad: Ejecución del plan de producción editorial de las pruebas siguiendo criterios de innovación, calidad y oportunidad.</t>
  </si>
  <si>
    <t>Planes de producción editorial de pruebas ejecutados.</t>
  </si>
  <si>
    <t>% planes de producción editorial ejecutados = (número planes ejecutados / número planes programados) * 100</t>
  </si>
  <si>
    <t>Actividad: Ejecución del plan de codificación de pruebas de estado, proyectos de evaluación y pruebas internacionales de acuerdo con criterios de innovación e inclusión.</t>
  </si>
  <si>
    <t>Planes de codificación de pruebas ejecutados.</t>
  </si>
  <si>
    <t>% planes de codificación ejecutados = (número planes ejecutados / número planes programados) * 100</t>
  </si>
  <si>
    <t>Proyecto: Producción y aplicación de instrumentos de evaluación para inclusión​</t>
  </si>
  <si>
    <t>Informe de iniciativas ejecutadas.</t>
  </si>
  <si>
    <t>% iniciativas de innovación ejecutadas = (iniciativas de innovación ejecutadas / iniciativas de innovación proyectadas) *100</t>
  </si>
  <si>
    <t>Plan MIPG: Plan Estratégico de Tecnologías de la Información (PETI)</t>
  </si>
  <si>
    <t>Plan MIPG: 8. Plan de Mantenimiento de Servicios Tecnológicos.</t>
  </si>
  <si>
    <t xml:space="preserve">8. Plan de Mantenimiento de Servicios Tecnológicos. - ejecutado
servicios tecnológicos con mantenimiento </t>
  </si>
  <si>
    <t xml:space="preserve">95% de las acciones del Plan de mantenimiento de servicios tecnológicos planeados para la vigencia Cumplidos 
</t>
  </si>
  <si>
    <t>Plan MIPG: Plan Estratégico de Tecnologías de la Información (PETI)
PETI: Fortalecer el modelo de Gestión de Desarrollo de Servicios de T.I</t>
  </si>
  <si>
    <t>Productos realizados / Productos planeados * 100</t>
  </si>
  <si>
    <t>Plan MIPG: Plan Estratégico de Tecnologías de la Información (PETI)
PETI: Interoperabilidad</t>
  </si>
  <si>
    <t>Plan MIPG: Plan Estratégico de Tecnologías de la Información (PETI)
PETI: Sistema de Gestión y Gobierno de Datos</t>
  </si>
  <si>
    <t>Nivel de madurez (de acuerdo con medición 2020: 1)</t>
  </si>
  <si>
    <t>Plan MIPG: Plan Estratégico de Tecnologías de la Información (PETI)
PETI: Seguridad y privacidad de la Información</t>
  </si>
  <si>
    <t>% de Implementación del SGSI en el Icfes de acuerdo con medición del autodiagnóstico del MSPI</t>
  </si>
  <si>
    <t>Plan MIPG: Plan Estratégico de Tecnologías de la Información (PETI)
PETI: Gestión de arquitectura de datos e información</t>
  </si>
  <si>
    <t>% de implementación del protocolo de cargue, almacenamiento y validación de String de respuestas</t>
  </si>
  <si>
    <t>Plan MIPG: 9. Plan de Tratamiento de Riesgos de Seguridad y Privacidad de la Información</t>
  </si>
  <si>
    <t>9. Plan de Tratamiento de Riesgos de Seguridad y Privacidad de la Información​</t>
  </si>
  <si>
    <t xml:space="preserve">95% de las acciones del Plan de Tratamiento de Riesgos de Seguridad y Privacidad de la información planeados para la vigencia Cumplidos </t>
  </si>
  <si>
    <t>Plan MIPG: 10. Plan de Seguridad y Privacidad de la Información.</t>
  </si>
  <si>
    <t>10. Plan de Seguridad y Privacidad de la Información​</t>
  </si>
  <si>
    <t xml:space="preserve">95% de las acciones del Plan de Seguridad y Privacidad de la Información planeados para la vigencia Cumplidos 
</t>
  </si>
  <si>
    <t>Información para la toma de decisiones</t>
  </si>
  <si>
    <t>Nuevas capacidades para los procesos misionales en la gestión, procesamiento, uso y explotación de datos así:
 - Arquitectura de referencia para nuevo modelo de gestión, procesamiento y uso de datos.
- Plataforma tecnológica aprovisionada para soportar el nuevo modelo de gestión. procesamiento y uso de datos.
- Lineamientos, procedimientos y guías para la aplicación y uso del nuevo modelo de datos.
- Documentación técnica de la plataforma tecnológica.
- Entrenamiento en la administración, configuración y uso de la plataforma y las herramientas tecnológicas para el nuevo modelo de gestión, procesamiento y uso de datos. 
- Unidades de información cargadas en plataforma</t>
  </si>
  <si>
    <t>Productos completados/productos planeados*100</t>
  </si>
  <si>
    <t xml:space="preserve">PETI: Evolucionar/estabilizar soluciones misionales y de apoyo
</t>
  </si>
  <si>
    <t>Productos realizados / productos planeados *100</t>
  </si>
  <si>
    <t>Fortalecimiento de la cadena de valor misional de Evaluación desde la óptica de la tecnología ​</t>
  </si>
  <si>
    <t>Sistemas de información con mejoras estratégicas a la cadena de valor misional que se consideran prisma y plexi. 3 módulos específicos</t>
  </si>
  <si>
    <t>Sistemas de información actualizado</t>
  </si>
  <si>
    <t>2
(Plexi y Prisma)</t>
  </si>
  <si>
    <t>Sede Electrónica Única​</t>
  </si>
  <si>
    <t>Sede Electrónica Única​ implementada</t>
  </si>
  <si>
    <t>Sistemas de información Implementados</t>
  </si>
  <si>
    <t>1
(Sede Electrónica)</t>
  </si>
  <si>
    <t>*Nota:  La siguiente información corresponde al presupuesto previsto por las dependencias por concepto de Plan Anual de Adquisiciones, Vigencias futuras y proyectos priorizados, en el marco del Anteproyecto de presupuesto 2022, el cual está sujeto a la aprobación del presupuesto de ingresos y gastos de la entidad dada por el CONFIS, a la desagregación interna del presupuesto y el Plan Anual de Adquisiciones oficial de la entidad.</t>
  </si>
  <si>
    <t>Proyecto: Definición del Sistema y Método financiero de los servicios que presta el Icfes​/ actividades conjuntas con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</si>
</sst>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 #,##0_-;\-&quot;$&quot;\ * #,##0_-;_-&quot;$&quot;\ * &quot;-&quot;_-;_-@_-"/>
    <numFmt numFmtId="164" formatCode="0.0%"/>
  </numFmts>
  <fonts count="10" x14ac:knownFonts="1">
    <font>
      <sz val="11"/>
      <color theme="1"/>
      <name val="Calibri"/>
      <family val="2"/>
      <scheme val="minor"/>
    </font>
    <font>
      <b/>
      <sz val="12"/>
      <color theme="0"/>
      <name val="Helvetica"/>
      <family val="2"/>
    </font>
    <font>
      <sz val="11"/>
      <color theme="1"/>
      <name val="Calibri"/>
      <family val="2"/>
      <scheme val="minor"/>
    </font>
    <font>
      <sz val="11"/>
      <name val="Helvetica"/>
      <family val="2"/>
    </font>
    <font>
      <sz val="11"/>
      <name val="Calibri"/>
      <family val="2"/>
      <scheme val="minor"/>
    </font>
    <font>
      <sz val="11"/>
      <color rgb="FF000000"/>
      <name val="Calibri"/>
      <family val="2"/>
      <scheme val="minor"/>
    </font>
    <font>
      <b/>
      <sz val="11"/>
      <color theme="1"/>
      <name val="Calibri"/>
      <family val="2"/>
      <scheme val="minor"/>
    </font>
    <font>
      <sz val="11"/>
      <color theme="1"/>
      <name val="Helvetica"/>
      <family val="2"/>
    </font>
    <font>
      <sz val="11"/>
      <name val="Helvetica"/>
    </font>
    <font>
      <sz val="11"/>
      <color rgb="FF000000"/>
      <name val="Helvetica"/>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FFFFFF"/>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9" fontId="2" fillId="0" borderId="0" applyFont="0" applyFill="0" applyBorder="0" applyAlignment="0" applyProtection="0"/>
    <xf numFmtId="42" fontId="2" fillId="0" borderId="0" applyFont="0" applyFill="0" applyBorder="0" applyAlignment="0" applyProtection="0"/>
  </cellStyleXfs>
  <cellXfs count="84">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9" fontId="0" fillId="0" borderId="2" xfId="1" applyFont="1" applyBorder="1" applyAlignment="1">
      <alignment horizontal="center" vertical="center"/>
    </xf>
    <xf numFmtId="0" fontId="0" fillId="0" borderId="2" xfId="0" applyBorder="1" applyAlignment="1">
      <alignment horizontal="left" vertical="center" wrapText="1"/>
    </xf>
    <xf numFmtId="164" fontId="0" fillId="0" borderId="2" xfId="1" applyNumberFormat="1" applyFont="1" applyFill="1" applyBorder="1" applyAlignment="1">
      <alignment horizontal="center" vertical="center"/>
    </xf>
    <xf numFmtId="9" fontId="0" fillId="0" borderId="2" xfId="1" applyFont="1" applyFill="1" applyBorder="1" applyAlignment="1">
      <alignment horizontal="center" vertical="center"/>
    </xf>
    <xf numFmtId="9" fontId="0" fillId="0" borderId="2" xfId="1" applyFont="1" applyBorder="1" applyAlignment="1">
      <alignment horizontal="center" vertical="center" wrapText="1"/>
    </xf>
    <xf numFmtId="0" fontId="4" fillId="0" borderId="2" xfId="0" applyFont="1" applyBorder="1" applyAlignment="1">
      <alignment horizontal="center" vertical="center" wrapText="1"/>
    </xf>
    <xf numFmtId="9"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9" fontId="4" fillId="3" borderId="2" xfId="1" applyFont="1" applyFill="1" applyBorder="1" applyAlignment="1">
      <alignment horizontal="center" vertical="center" wrapText="1"/>
    </xf>
    <xf numFmtId="0" fontId="0" fillId="3" borderId="2" xfId="0" applyFill="1" applyBorder="1" applyAlignment="1">
      <alignment horizontal="center" vertical="center" wrapText="1"/>
    </xf>
    <xf numFmtId="0" fontId="4" fillId="3" borderId="2" xfId="0" applyFont="1" applyFill="1" applyBorder="1" applyAlignment="1">
      <alignment horizontal="center" vertical="center" wrapText="1"/>
    </xf>
    <xf numFmtId="9" fontId="4" fillId="4" borderId="2" xfId="0" applyNumberFormat="1" applyFont="1" applyFill="1" applyBorder="1" applyAlignment="1">
      <alignment horizontal="center" vertical="center" wrapText="1"/>
    </xf>
    <xf numFmtId="9" fontId="0" fillId="0" borderId="2" xfId="0" applyNumberFormat="1" applyBorder="1" applyAlignment="1">
      <alignment horizontal="center" vertical="center" wrapText="1"/>
    </xf>
    <xf numFmtId="9" fontId="4" fillId="3" borderId="2" xfId="0" applyNumberFormat="1" applyFont="1" applyFill="1" applyBorder="1" applyAlignment="1">
      <alignment horizontal="center" vertical="center" wrapText="1"/>
    </xf>
    <xf numFmtId="0" fontId="0" fillId="3" borderId="8" xfId="0" applyFill="1" applyBorder="1" applyAlignment="1">
      <alignment horizontal="center" vertical="center" wrapText="1"/>
    </xf>
    <xf numFmtId="9" fontId="0" fillId="3" borderId="9" xfId="0" applyNumberFormat="1" applyFill="1" applyBorder="1" applyAlignment="1">
      <alignment horizontal="center" vertical="center" wrapText="1"/>
    </xf>
    <xf numFmtId="9" fontId="0" fillId="3" borderId="9" xfId="0" applyNumberFormat="1" applyFill="1" applyBorder="1" applyAlignment="1">
      <alignment horizontal="center" vertical="center"/>
    </xf>
    <xf numFmtId="0" fontId="0" fillId="3" borderId="11" xfId="0" applyFill="1" applyBorder="1" applyAlignment="1">
      <alignment horizontal="center" vertical="center" wrapText="1"/>
    </xf>
    <xf numFmtId="9" fontId="0" fillId="3" borderId="10" xfId="0" applyNumberFormat="1" applyFill="1" applyBorder="1" applyAlignment="1">
      <alignment horizontal="center" vertical="center" wrapText="1"/>
    </xf>
    <xf numFmtId="9" fontId="0" fillId="3" borderId="10" xfId="0" applyNumberFormat="1" applyFill="1" applyBorder="1" applyAlignment="1">
      <alignment horizontal="center" vertical="center"/>
    </xf>
    <xf numFmtId="9" fontId="4" fillId="0" borderId="2"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9" fontId="0" fillId="0" borderId="3" xfId="0" applyNumberFormat="1" applyBorder="1" applyAlignment="1">
      <alignment horizontal="center" vertical="center" wrapText="1"/>
    </xf>
    <xf numFmtId="0" fontId="0" fillId="3" borderId="2" xfId="0" applyFill="1" applyBorder="1" applyAlignment="1">
      <alignment horizontal="center" vertical="center"/>
    </xf>
    <xf numFmtId="9" fontId="4" fillId="0" borderId="2" xfId="0" applyNumberFormat="1" applyFont="1" applyBorder="1" applyAlignment="1">
      <alignment horizontal="center" vertical="center"/>
    </xf>
    <xf numFmtId="9" fontId="4" fillId="0" borderId="2" xfId="1" applyFont="1" applyBorder="1" applyAlignment="1">
      <alignment horizontal="center" vertical="center"/>
    </xf>
    <xf numFmtId="0" fontId="4" fillId="3" borderId="7"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3" fillId="3" borderId="2" xfId="0" applyFont="1" applyFill="1" applyBorder="1" applyAlignment="1">
      <alignment vertical="top" wrapText="1"/>
    </xf>
    <xf numFmtId="0" fontId="7" fillId="3" borderId="2" xfId="0" applyFont="1" applyFill="1" applyBorder="1" applyAlignment="1">
      <alignment vertical="top" wrapText="1"/>
    </xf>
    <xf numFmtId="0" fontId="3" fillId="3" borderId="1" xfId="0" applyFont="1" applyFill="1" applyBorder="1" applyAlignment="1">
      <alignment vertical="top" wrapText="1"/>
    </xf>
    <xf numFmtId="0" fontId="9" fillId="3" borderId="2" xfId="0" applyFont="1" applyFill="1" applyBorder="1" applyAlignment="1">
      <alignment vertical="top" wrapText="1"/>
    </xf>
    <xf numFmtId="0" fontId="0" fillId="0" borderId="13" xfId="0" applyBorder="1"/>
    <xf numFmtId="0" fontId="0" fillId="0" borderId="2" xfId="0" applyBorder="1" applyAlignment="1">
      <alignment wrapText="1"/>
    </xf>
    <xf numFmtId="0" fontId="0" fillId="0" borderId="2" xfId="0" applyBorder="1" applyAlignment="1">
      <alignment vertical="center" wrapText="1"/>
    </xf>
    <xf numFmtId="0" fontId="0" fillId="3" borderId="2" xfId="0" applyFill="1" applyBorder="1" applyAlignment="1">
      <alignment horizontal="left" vertical="center" wrapText="1"/>
    </xf>
    <xf numFmtId="9" fontId="0" fillId="3" borderId="2" xfId="0" applyNumberFormat="1" applyFill="1" applyBorder="1" applyAlignment="1">
      <alignment horizontal="center" vertical="center"/>
    </xf>
    <xf numFmtId="9" fontId="8" fillId="3" borderId="2" xfId="0" applyNumberFormat="1" applyFont="1" applyFill="1" applyBorder="1" applyAlignment="1">
      <alignment horizontal="center" vertical="center" wrapText="1"/>
    </xf>
    <xf numFmtId="42" fontId="0" fillId="0" borderId="2" xfId="2" applyFont="1" applyBorder="1" applyAlignment="1">
      <alignment horizontal="center" vertical="center"/>
    </xf>
    <xf numFmtId="9" fontId="4" fillId="3" borderId="4" xfId="0" applyNumberFormat="1" applyFont="1" applyFill="1" applyBorder="1" applyAlignment="1">
      <alignment horizontal="center" vertical="center" wrapText="1"/>
    </xf>
    <xf numFmtId="9" fontId="0" fillId="3" borderId="8" xfId="0" applyNumberFormat="1" applyFill="1" applyBorder="1" applyAlignment="1">
      <alignment horizontal="center" vertical="center"/>
    </xf>
    <xf numFmtId="9" fontId="0" fillId="3" borderId="14" xfId="0" applyNumberFormat="1" applyFill="1" applyBorder="1" applyAlignment="1">
      <alignment horizontal="center" vertical="center" wrapText="1"/>
    </xf>
    <xf numFmtId="0" fontId="0" fillId="0" borderId="2" xfId="0" applyBorder="1" applyAlignment="1">
      <alignment vertical="center"/>
    </xf>
    <xf numFmtId="9" fontId="0" fillId="0" borderId="2" xfId="1" applyFont="1" applyBorder="1" applyAlignment="1">
      <alignment vertical="center"/>
    </xf>
    <xf numFmtId="42" fontId="0" fillId="0" borderId="0" xfId="2" applyFont="1"/>
    <xf numFmtId="9" fontId="0" fillId="0" borderId="2" xfId="1" applyFont="1" applyBorder="1"/>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2" xfId="0" applyFont="1" applyBorder="1" applyAlignment="1">
      <alignment horizontal="center" vertical="center"/>
    </xf>
    <xf numFmtId="0" fontId="3" fillId="3" borderId="0" xfId="0" applyFont="1" applyFill="1" applyAlignment="1">
      <alignment horizontal="center" vertical="top" wrapText="1"/>
    </xf>
    <xf numFmtId="0" fontId="0" fillId="0" borderId="12" xfId="0" applyBorder="1" applyAlignment="1">
      <alignment horizontal="center" wrapText="1"/>
    </xf>
    <xf numFmtId="0" fontId="0" fillId="0" borderId="12" xfId="0" applyBorder="1" applyAlignment="1">
      <alignment horizontal="left" vertical="center"/>
    </xf>
    <xf numFmtId="0" fontId="0" fillId="0" borderId="1" xfId="0" applyBorder="1" applyAlignment="1">
      <alignment horizontal="left"/>
    </xf>
    <xf numFmtId="0" fontId="0" fillId="0" borderId="5" xfId="0" applyBorder="1" applyAlignment="1">
      <alignment horizontal="left"/>
    </xf>
    <xf numFmtId="0" fontId="0" fillId="0" borderId="1" xfId="0" applyBorder="1" applyAlignment="1">
      <alignment horizontal="center" vertical="center" wrapText="1"/>
    </xf>
    <xf numFmtId="0" fontId="0" fillId="0" borderId="5" xfId="0" applyBorder="1" applyAlignment="1">
      <alignment horizontal="center" vertical="center" wrapText="1"/>
    </xf>
    <xf numFmtId="42" fontId="1" fillId="2" borderId="1" xfId="2" applyFont="1" applyFill="1" applyBorder="1" applyAlignment="1">
      <alignment horizontal="center" vertical="center" wrapText="1"/>
    </xf>
    <xf numFmtId="42" fontId="1" fillId="2" borderId="5"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42" fontId="0" fillId="0" borderId="1" xfId="2" applyFont="1" applyBorder="1" applyAlignment="1">
      <alignment horizontal="center" vertical="center"/>
    </xf>
    <xf numFmtId="42" fontId="0" fillId="0" borderId="6" xfId="2" applyFont="1" applyBorder="1" applyAlignment="1">
      <alignment horizontal="center" vertical="center"/>
    </xf>
    <xf numFmtId="42" fontId="0" fillId="0" borderId="5" xfId="2" applyFont="1" applyBorder="1" applyAlignment="1">
      <alignment horizontal="center" vertical="center"/>
    </xf>
    <xf numFmtId="42" fontId="0" fillId="3" borderId="2" xfId="2" applyFont="1" applyFill="1" applyBorder="1" applyAlignment="1">
      <alignment horizontal="center" vertical="center"/>
    </xf>
    <xf numFmtId="42" fontId="4" fillId="0" borderId="1" xfId="2" applyFont="1" applyBorder="1" applyAlignment="1">
      <alignment horizontal="center" vertical="center" wrapText="1"/>
    </xf>
    <xf numFmtId="42" fontId="4" fillId="0" borderId="6" xfId="2" applyFont="1" applyBorder="1" applyAlignment="1">
      <alignment horizontal="center" vertical="center" wrapText="1"/>
    </xf>
    <xf numFmtId="42" fontId="4" fillId="0" borderId="5" xfId="2" applyFont="1" applyBorder="1" applyAlignment="1">
      <alignment horizontal="center" vertical="center" wrapText="1"/>
    </xf>
  </cellXfs>
  <cellStyles count="3">
    <cellStyle name="Moneda [0]" xfId="2" builtinId="7"/>
    <cellStyle name="Normal" xfId="0" builtinId="0"/>
    <cellStyle name="Porcentaje" xfId="1" builtinId="5"/>
  </cellStyles>
  <dxfs count="0"/>
  <tableStyles count="1" defaultTableStyle="TableStyleMedium2" defaultPivotStyle="PivotStyleLight16">
    <tableStyle name="Invisible" pivot="0" table="0" count="0" xr9:uid="{37D10703-C182-44C8-A7ED-10219389BD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0</xdr:rowOff>
    </xdr:from>
    <xdr:to>
      <xdr:col>0</xdr:col>
      <xdr:colOff>1612714</xdr:colOff>
      <xdr:row>0</xdr:row>
      <xdr:rowOff>609524</xdr:rowOff>
    </xdr:to>
    <xdr:pic>
      <xdr:nvPicPr>
        <xdr:cNvPr id="2" name="Imagen 1">
          <a:extLst>
            <a:ext uri="{FF2B5EF4-FFF2-40B4-BE49-F238E27FC236}">
              <a16:creationId xmlns:a16="http://schemas.microsoft.com/office/drawing/2014/main" id="{6F6196AF-D757-4C34-BB40-83E2CA92B648}"/>
            </a:ext>
          </a:extLst>
        </xdr:cNvPr>
        <xdr:cNvPicPr>
          <a:picLocks noChangeAspect="1"/>
        </xdr:cNvPicPr>
      </xdr:nvPicPr>
      <xdr:blipFill>
        <a:blip xmlns:r="http://schemas.openxmlformats.org/officeDocument/2006/relationships" r:embed="rId1"/>
        <a:stretch>
          <a:fillRect/>
        </a:stretch>
      </xdr:blipFill>
      <xdr:spPr>
        <a:xfrm>
          <a:off x="127000" y="0"/>
          <a:ext cx="1485714" cy="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esgovco-my.sharepoint.com/Users/lenovo/Downloads/1.%20Consolidado%20202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Log"/>
      <sheetName val="Hoja3"/>
      <sheetName val="1. AP2022 INVERSIÓN"/>
      <sheetName val="1. AP2022"/>
      <sheetName val="2. Dinámica"/>
      <sheetName val="Estructura2021"/>
      <sheetName val="RubrosEstructura"/>
      <sheetName val="Estructura"/>
      <sheetName val="Dependientes"/>
      <sheetName val="Parametros OAP"/>
      <sheetName val="0. Instructivo"/>
      <sheetName val="0.Anexo_MarcoEstrategico"/>
      <sheetName val="0.Anexo_Proy.Inversión"/>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D1" workbookViewId="0">
      <selection activeCell="D1" sqref="D1"/>
    </sheetView>
  </sheetViews>
  <sheetFormatPr baseColWidth="10" defaultColWidth="11.42578125" defaultRowHeight="15" x14ac:dyDescent="0.25"/>
  <cols>
    <col min="1" max="3" width="19" hidden="1" customWidth="1"/>
    <col min="4" max="4" width="15.140625" customWidth="1"/>
    <col min="5" max="5" width="77.140625" customWidth="1"/>
    <col min="6" max="6" width="35.7109375" customWidth="1"/>
    <col min="7" max="7" width="24.28515625" customWidth="1"/>
    <col min="8" max="8" width="22.5703125" customWidth="1"/>
  </cols>
  <sheetData>
    <row r="1" spans="1:8" ht="47.25" x14ac:dyDescent="0.25">
      <c r="A1" s="1" t="s">
        <v>0</v>
      </c>
      <c r="B1" s="2" t="s">
        <v>1</v>
      </c>
      <c r="C1" s="4" t="s">
        <v>2</v>
      </c>
      <c r="D1" s="2" t="s">
        <v>3</v>
      </c>
      <c r="E1" s="2" t="s">
        <v>4</v>
      </c>
      <c r="F1" s="2" t="s">
        <v>5</v>
      </c>
      <c r="G1" s="2" t="s">
        <v>6</v>
      </c>
      <c r="H1" s="2" t="s">
        <v>7</v>
      </c>
    </row>
    <row r="2" spans="1:8" x14ac:dyDescent="0.25">
      <c r="D2" s="3" t="s">
        <v>8</v>
      </c>
      <c r="E2" s="3" t="s">
        <v>9</v>
      </c>
      <c r="F2" s="3" t="s">
        <v>10</v>
      </c>
      <c r="G2" s="3" t="s">
        <v>11</v>
      </c>
      <c r="H2" s="3"/>
    </row>
    <row r="3" spans="1:8" x14ac:dyDescent="0.25">
      <c r="D3" s="3" t="s">
        <v>12</v>
      </c>
      <c r="E3" s="3" t="s">
        <v>13</v>
      </c>
      <c r="F3" s="3" t="s">
        <v>10</v>
      </c>
      <c r="G3" s="3" t="s">
        <v>11</v>
      </c>
      <c r="H3" s="3"/>
    </row>
    <row r="4" spans="1:8" x14ac:dyDescent="0.25">
      <c r="D4" s="3" t="s">
        <v>14</v>
      </c>
      <c r="E4" s="3" t="s">
        <v>14</v>
      </c>
      <c r="F4" s="3" t="s">
        <v>10</v>
      </c>
      <c r="G4" s="3" t="e">
        <f>COUNTIFS(#REF!,'FORMATO PAI (2)'!E4,#REF!,'FORMATO PAI (2)'!F4)</f>
        <v>#REF!</v>
      </c>
      <c r="H4" s="3"/>
    </row>
    <row r="5" spans="1:8" x14ac:dyDescent="0.25">
      <c r="D5" s="3" t="s">
        <v>8</v>
      </c>
      <c r="E5" s="3" t="s">
        <v>15</v>
      </c>
      <c r="F5" s="3" t="s">
        <v>16</v>
      </c>
      <c r="G5" s="3" t="s">
        <v>11</v>
      </c>
      <c r="H5" s="3"/>
    </row>
    <row r="6" spans="1:8" x14ac:dyDescent="0.25">
      <c r="D6" s="3" t="s">
        <v>17</v>
      </c>
      <c r="E6" s="3" t="s">
        <v>18</v>
      </c>
      <c r="F6" s="3" t="s">
        <v>16</v>
      </c>
      <c r="G6" s="3" t="e">
        <f>COUNTIFS(#REF!,'FORMATO PAI (2)'!E6,#REF!,'FORMATO PAI (2)'!F6)</f>
        <v>#REF!</v>
      </c>
      <c r="H6" s="3"/>
    </row>
    <row r="7" spans="1:8" x14ac:dyDescent="0.25">
      <c r="D7" s="3" t="s">
        <v>17</v>
      </c>
      <c r="E7" s="3" t="s">
        <v>19</v>
      </c>
      <c r="F7" s="3" t="s">
        <v>16</v>
      </c>
      <c r="G7" s="3" t="e">
        <f>COUNTIFS(#REF!,'FORMATO PAI (2)'!E7,#REF!,'FORMATO PAI (2)'!F7)</f>
        <v>#REF!</v>
      </c>
      <c r="H7" s="3"/>
    </row>
    <row r="8" spans="1:8" x14ac:dyDescent="0.25">
      <c r="D8" s="3" t="s">
        <v>17</v>
      </c>
      <c r="E8" s="3" t="s">
        <v>20</v>
      </c>
      <c r="F8" s="3" t="s">
        <v>16</v>
      </c>
      <c r="G8" s="3" t="e">
        <f>COUNTIFS(#REF!,'FORMATO PAI (2)'!E8,#REF!,'FORMATO PAI (2)'!F8)</f>
        <v>#REF!</v>
      </c>
      <c r="H8" s="3"/>
    </row>
    <row r="9" spans="1:8" x14ac:dyDescent="0.25">
      <c r="D9" s="3" t="s">
        <v>17</v>
      </c>
      <c r="E9" s="3" t="s">
        <v>21</v>
      </c>
      <c r="F9" s="3" t="s">
        <v>16</v>
      </c>
      <c r="G9" s="3" t="e">
        <f>COUNTIFS(#REF!,'FORMATO PAI (2)'!E9,#REF!,'FORMATO PAI (2)'!F9)</f>
        <v>#REF!</v>
      </c>
      <c r="H9" s="3"/>
    </row>
    <row r="10" spans="1:8" x14ac:dyDescent="0.25">
      <c r="D10" s="3" t="s">
        <v>17</v>
      </c>
      <c r="E10" s="3" t="s">
        <v>22</v>
      </c>
      <c r="F10" s="3" t="s">
        <v>16</v>
      </c>
      <c r="G10" s="3" t="e">
        <f>COUNTIFS(#REF!,'FORMATO PAI (2)'!E10,#REF!,'FORMATO PAI (2)'!F10)</f>
        <v>#REF!</v>
      </c>
      <c r="H10" s="3"/>
    </row>
    <row r="11" spans="1:8" x14ac:dyDescent="0.25">
      <c r="D11" s="3" t="s">
        <v>17</v>
      </c>
      <c r="E11" s="3" t="s">
        <v>23</v>
      </c>
      <c r="F11" s="3" t="s">
        <v>16</v>
      </c>
      <c r="G11" s="3" t="e">
        <f>COUNTIFS(#REF!,'FORMATO PAI (2)'!E11,#REF!,'FORMATO PAI (2)'!F11)</f>
        <v>#REF!</v>
      </c>
      <c r="H11" s="3"/>
    </row>
    <row r="12" spans="1:8" x14ac:dyDescent="0.25">
      <c r="D12" s="3" t="s">
        <v>12</v>
      </c>
      <c r="E12" s="3" t="s">
        <v>13</v>
      </c>
      <c r="F12" s="3" t="s">
        <v>16</v>
      </c>
      <c r="G12" s="3" t="s">
        <v>11</v>
      </c>
      <c r="H12" s="3"/>
    </row>
    <row r="13" spans="1:8" x14ac:dyDescent="0.25">
      <c r="D13" s="3" t="s">
        <v>14</v>
      </c>
      <c r="E13" s="3" t="s">
        <v>14</v>
      </c>
      <c r="F13" s="3" t="s">
        <v>16</v>
      </c>
      <c r="G13" s="3" t="s">
        <v>11</v>
      </c>
      <c r="H13" s="3"/>
    </row>
    <row r="14" spans="1:8" x14ac:dyDescent="0.25">
      <c r="D14" s="3" t="s">
        <v>8</v>
      </c>
      <c r="E14" s="3" t="s">
        <v>24</v>
      </c>
      <c r="F14" s="3" t="s">
        <v>25</v>
      </c>
      <c r="G14" s="3" t="s">
        <v>11</v>
      </c>
      <c r="H14" s="3"/>
    </row>
    <row r="15" spans="1:8" x14ac:dyDescent="0.25">
      <c r="D15" s="3" t="s">
        <v>12</v>
      </c>
      <c r="E15" s="3" t="s">
        <v>13</v>
      </c>
      <c r="F15" s="3" t="s">
        <v>25</v>
      </c>
      <c r="G15" s="3" t="s">
        <v>11</v>
      </c>
      <c r="H15" s="3"/>
    </row>
    <row r="16" spans="1:8" x14ac:dyDescent="0.25">
      <c r="D16" s="3" t="s">
        <v>14</v>
      </c>
      <c r="E16" s="3" t="s">
        <v>14</v>
      </c>
      <c r="F16" s="3" t="s">
        <v>25</v>
      </c>
      <c r="G16" s="3" t="e">
        <f>COUNTIFS(#REF!,'FORMATO PAI (2)'!E16,#REF!,'FORMATO PAI (2)'!F16)</f>
        <v>#REF!</v>
      </c>
      <c r="H16" s="3"/>
    </row>
    <row r="17" spans="4:8" x14ac:dyDescent="0.25">
      <c r="D17" s="3" t="s">
        <v>17</v>
      </c>
      <c r="E17" s="3" t="s">
        <v>26</v>
      </c>
      <c r="F17" s="3" t="s">
        <v>27</v>
      </c>
      <c r="G17" s="3" t="s">
        <v>11</v>
      </c>
      <c r="H17" s="3"/>
    </row>
    <row r="18" spans="4:8" x14ac:dyDescent="0.25">
      <c r="D18" s="3" t="s">
        <v>17</v>
      </c>
      <c r="E18" s="3" t="s">
        <v>28</v>
      </c>
      <c r="F18" s="3" t="s">
        <v>27</v>
      </c>
      <c r="G18" s="3" t="s">
        <v>11</v>
      </c>
      <c r="H18" s="3"/>
    </row>
    <row r="19" spans="4:8" x14ac:dyDescent="0.25">
      <c r="D19" s="3" t="s">
        <v>17</v>
      </c>
      <c r="E19" s="3" t="s">
        <v>29</v>
      </c>
      <c r="F19" s="3" t="s">
        <v>27</v>
      </c>
      <c r="G19" s="3" t="s">
        <v>11</v>
      </c>
      <c r="H19" s="3"/>
    </row>
    <row r="20" spans="4:8" x14ac:dyDescent="0.25">
      <c r="D20" s="3" t="s">
        <v>17</v>
      </c>
      <c r="E20" s="3" t="s">
        <v>30</v>
      </c>
      <c r="F20" s="3" t="s">
        <v>27</v>
      </c>
      <c r="G20" s="3" t="e">
        <f>COUNTIFS(#REF!,'FORMATO PAI (2)'!E20,#REF!,'FORMATO PAI (2)'!F20)</f>
        <v>#REF!</v>
      </c>
      <c r="H20" s="3"/>
    </row>
    <row r="21" spans="4:8" x14ac:dyDescent="0.25">
      <c r="D21" s="3" t="s">
        <v>17</v>
      </c>
      <c r="E21" s="3" t="s">
        <v>31</v>
      </c>
      <c r="F21" s="3" t="s">
        <v>27</v>
      </c>
      <c r="G21" s="3" t="s">
        <v>11</v>
      </c>
      <c r="H21" s="3"/>
    </row>
    <row r="22" spans="4:8" x14ac:dyDescent="0.25">
      <c r="D22" s="3" t="s">
        <v>17</v>
      </c>
      <c r="E22" s="3" t="s">
        <v>32</v>
      </c>
      <c r="F22" s="3" t="s">
        <v>27</v>
      </c>
      <c r="G22" s="3" t="s">
        <v>11</v>
      </c>
      <c r="H22" s="3"/>
    </row>
    <row r="23" spans="4:8" x14ac:dyDescent="0.25">
      <c r="D23" s="3" t="s">
        <v>17</v>
      </c>
      <c r="E23" s="3" t="s">
        <v>33</v>
      </c>
      <c r="F23" s="3" t="s">
        <v>27</v>
      </c>
      <c r="G23" s="3" t="s">
        <v>11</v>
      </c>
      <c r="H23" s="3"/>
    </row>
    <row r="24" spans="4:8" x14ac:dyDescent="0.25">
      <c r="D24" s="3" t="s">
        <v>17</v>
      </c>
      <c r="E24" s="3" t="s">
        <v>34</v>
      </c>
      <c r="F24" s="3" t="s">
        <v>27</v>
      </c>
      <c r="G24" s="3" t="s">
        <v>11</v>
      </c>
      <c r="H24" s="3"/>
    </row>
    <row r="25" spans="4:8" x14ac:dyDescent="0.25">
      <c r="D25" s="3" t="s">
        <v>17</v>
      </c>
      <c r="E25" s="3" t="s">
        <v>35</v>
      </c>
      <c r="F25" s="3" t="s">
        <v>27</v>
      </c>
      <c r="G25" s="3" t="s">
        <v>11</v>
      </c>
      <c r="H25" s="3"/>
    </row>
    <row r="26" spans="4:8" x14ac:dyDescent="0.25">
      <c r="D26" s="3" t="s">
        <v>17</v>
      </c>
      <c r="E26" s="3" t="s">
        <v>36</v>
      </c>
      <c r="F26" s="3" t="s">
        <v>27</v>
      </c>
      <c r="G26" s="3" t="s">
        <v>11</v>
      </c>
      <c r="H26" s="3"/>
    </row>
    <row r="27" spans="4:8" x14ac:dyDescent="0.25">
      <c r="D27" s="3" t="s">
        <v>17</v>
      </c>
      <c r="E27" s="3" t="s">
        <v>37</v>
      </c>
      <c r="F27" s="3" t="s">
        <v>27</v>
      </c>
      <c r="G27" s="3" t="e">
        <f>COUNTIFS(#REF!,'FORMATO PAI (2)'!E27,#REF!,'FORMATO PAI (2)'!F27)</f>
        <v>#REF!</v>
      </c>
      <c r="H27" s="3"/>
    </row>
    <row r="28" spans="4:8" x14ac:dyDescent="0.25">
      <c r="D28" s="3" t="s">
        <v>17</v>
      </c>
      <c r="E28" s="3" t="s">
        <v>38</v>
      </c>
      <c r="F28" s="3" t="s">
        <v>27</v>
      </c>
      <c r="G28" s="3" t="s">
        <v>11</v>
      </c>
      <c r="H28" s="3"/>
    </row>
    <row r="29" spans="4:8" x14ac:dyDescent="0.25">
      <c r="D29" s="3" t="s">
        <v>17</v>
      </c>
      <c r="E29" s="3" t="s">
        <v>39</v>
      </c>
      <c r="F29" s="3" t="s">
        <v>27</v>
      </c>
      <c r="G29" s="3" t="s">
        <v>11</v>
      </c>
      <c r="H29" s="3"/>
    </row>
    <row r="30" spans="4:8" x14ac:dyDescent="0.25">
      <c r="D30" s="3" t="s">
        <v>17</v>
      </c>
      <c r="E30" s="3" t="s">
        <v>40</v>
      </c>
      <c r="F30" s="3" t="s">
        <v>27</v>
      </c>
      <c r="G30" s="3" t="s">
        <v>11</v>
      </c>
      <c r="H30" s="3"/>
    </row>
    <row r="31" spans="4:8" x14ac:dyDescent="0.25">
      <c r="D31" s="3" t="s">
        <v>17</v>
      </c>
      <c r="E31" s="3" t="s">
        <v>41</v>
      </c>
      <c r="F31" s="3" t="s">
        <v>27</v>
      </c>
      <c r="G31" s="3" t="e">
        <f>COUNTIFS(#REF!,'FORMATO PAI (2)'!E31,#REF!,'FORMATO PAI (2)'!F31)</f>
        <v>#REF!</v>
      </c>
      <c r="H31" s="3"/>
    </row>
    <row r="32" spans="4:8" x14ac:dyDescent="0.25">
      <c r="D32" s="3" t="s">
        <v>12</v>
      </c>
      <c r="E32" s="3" t="s">
        <v>13</v>
      </c>
      <c r="F32" s="3" t="s">
        <v>27</v>
      </c>
      <c r="G32" s="3" t="s">
        <v>11</v>
      </c>
      <c r="H32" s="3"/>
    </row>
    <row r="33" spans="4:8" x14ac:dyDescent="0.25">
      <c r="D33" s="3" t="s">
        <v>14</v>
      </c>
      <c r="E33" s="3" t="s">
        <v>14</v>
      </c>
      <c r="F33" s="3" t="s">
        <v>27</v>
      </c>
      <c r="G33" s="3" t="e">
        <f>COUNTIFS(#REF!,'FORMATO PAI (2)'!E33,#REF!,'FORMATO PAI (2)'!F33)</f>
        <v>#REF!</v>
      </c>
      <c r="H33" s="3"/>
    </row>
    <row r="34" spans="4:8" x14ac:dyDescent="0.25">
      <c r="D34" s="3" t="s">
        <v>17</v>
      </c>
      <c r="E34" s="3" t="s">
        <v>42</v>
      </c>
      <c r="F34" s="3" t="s">
        <v>43</v>
      </c>
      <c r="G34" s="3" t="s">
        <v>11</v>
      </c>
      <c r="H34" s="3"/>
    </row>
    <row r="35" spans="4:8" x14ac:dyDescent="0.25">
      <c r="D35" s="3" t="s">
        <v>17</v>
      </c>
      <c r="E35" s="3" t="s">
        <v>44</v>
      </c>
      <c r="F35" s="3" t="s">
        <v>43</v>
      </c>
      <c r="G35" s="3" t="s">
        <v>11</v>
      </c>
      <c r="H35" s="3"/>
    </row>
    <row r="36" spans="4:8" x14ac:dyDescent="0.25">
      <c r="D36" s="3" t="s">
        <v>17</v>
      </c>
      <c r="E36" s="3" t="s">
        <v>45</v>
      </c>
      <c r="F36" s="3" t="s">
        <v>43</v>
      </c>
      <c r="G36" s="3" t="s">
        <v>11</v>
      </c>
      <c r="H36" s="3"/>
    </row>
    <row r="37" spans="4:8" x14ac:dyDescent="0.25">
      <c r="E37" t="s">
        <v>46</v>
      </c>
      <c r="F37" t="s">
        <v>43</v>
      </c>
      <c r="G37" s="3" t="s">
        <v>11</v>
      </c>
    </row>
    <row r="38" spans="4:8" x14ac:dyDescent="0.25">
      <c r="E38" t="s">
        <v>47</v>
      </c>
      <c r="F38" t="s">
        <v>43</v>
      </c>
      <c r="G38" s="3" t="s">
        <v>11</v>
      </c>
    </row>
    <row r="39" spans="4:8" x14ac:dyDescent="0.25">
      <c r="E39" t="s">
        <v>48</v>
      </c>
      <c r="F39" t="s">
        <v>43</v>
      </c>
      <c r="G39" s="3" t="s">
        <v>11</v>
      </c>
    </row>
    <row r="40" spans="4:8" x14ac:dyDescent="0.25">
      <c r="D40" t="s">
        <v>12</v>
      </c>
      <c r="E40" t="s">
        <v>13</v>
      </c>
      <c r="F40" t="s">
        <v>43</v>
      </c>
      <c r="G40" s="3" t="s">
        <v>11</v>
      </c>
    </row>
    <row r="41" spans="4:8" x14ac:dyDescent="0.25">
      <c r="D41" t="s">
        <v>14</v>
      </c>
      <c r="E41" t="s">
        <v>14</v>
      </c>
      <c r="F41" t="s">
        <v>43</v>
      </c>
      <c r="G41" s="3" t="s">
        <v>11</v>
      </c>
    </row>
    <row r="42" spans="4:8" x14ac:dyDescent="0.25">
      <c r="D42" t="s">
        <v>12</v>
      </c>
      <c r="E42" t="s">
        <v>14</v>
      </c>
      <c r="F42" t="s">
        <v>49</v>
      </c>
      <c r="G42" s="3" t="s">
        <v>11</v>
      </c>
    </row>
    <row r="43" spans="4:8" x14ac:dyDescent="0.25">
      <c r="D43" t="s">
        <v>17</v>
      </c>
      <c r="E43" t="s">
        <v>50</v>
      </c>
      <c r="F43" t="s">
        <v>51</v>
      </c>
      <c r="G43" s="3" t="s">
        <v>11</v>
      </c>
    </row>
    <row r="44" spans="4:8" x14ac:dyDescent="0.25">
      <c r="D44" t="s">
        <v>12</v>
      </c>
      <c r="E44" t="s">
        <v>13</v>
      </c>
      <c r="F44" t="s">
        <v>51</v>
      </c>
      <c r="G44" s="3" t="s">
        <v>11</v>
      </c>
    </row>
    <row r="45" spans="4:8" x14ac:dyDescent="0.25">
      <c r="D45" t="s">
        <v>14</v>
      </c>
      <c r="E45" t="s">
        <v>14</v>
      </c>
      <c r="F45" t="s">
        <v>51</v>
      </c>
      <c r="G45" s="3" t="e">
        <f>COUNTIFS(#REF!,'FORMATO PAI (2)'!E45,#REF!,'FORMATO PAI (2)'!F45)</f>
        <v>#REF!</v>
      </c>
    </row>
    <row r="46" spans="4:8" x14ac:dyDescent="0.25">
      <c r="D46" t="s">
        <v>52</v>
      </c>
      <c r="E46" t="s">
        <v>53</v>
      </c>
      <c r="F46" t="s">
        <v>54</v>
      </c>
      <c r="G46" s="3">
        <v>7</v>
      </c>
    </row>
    <row r="47" spans="4:8" x14ac:dyDescent="0.25">
      <c r="D47" t="s">
        <v>12</v>
      </c>
      <c r="E47" t="s">
        <v>13</v>
      </c>
      <c r="F47" t="s">
        <v>54</v>
      </c>
      <c r="G47" s="3" t="s">
        <v>11</v>
      </c>
    </row>
    <row r="48" spans="4:8" x14ac:dyDescent="0.25">
      <c r="D48" t="s">
        <v>14</v>
      </c>
      <c r="E48" t="s">
        <v>14</v>
      </c>
      <c r="F48" t="s">
        <v>54</v>
      </c>
      <c r="G48" s="3" t="s">
        <v>11</v>
      </c>
    </row>
    <row r="49" spans="4:7" x14ac:dyDescent="0.25">
      <c r="D49" t="s">
        <v>52</v>
      </c>
      <c r="E49" t="s">
        <v>55</v>
      </c>
      <c r="F49" s="3" t="s">
        <v>56</v>
      </c>
      <c r="G49" s="3" t="e">
        <f>COUNTIFS(#REF!,'FORMATO PAI (2)'!E49,#REF!,'FORMATO PAI (2)'!F49)</f>
        <v>#REF!</v>
      </c>
    </row>
    <row r="50" spans="4:7" x14ac:dyDescent="0.25">
      <c r="D50" t="s">
        <v>52</v>
      </c>
      <c r="E50" t="s">
        <v>57</v>
      </c>
      <c r="F50" s="3" t="s">
        <v>56</v>
      </c>
      <c r="G50" s="3">
        <v>7</v>
      </c>
    </row>
    <row r="51" spans="4:7" x14ac:dyDescent="0.25">
      <c r="D51" t="s">
        <v>52</v>
      </c>
      <c r="E51" t="s">
        <v>58</v>
      </c>
      <c r="F51" s="3" t="s">
        <v>56</v>
      </c>
      <c r="G51" s="3" t="e">
        <f>COUNTIFS(#REF!,'FORMATO PAI (2)'!E51,#REF!,'FORMATO PAI (2)'!F51)</f>
        <v>#REF!</v>
      </c>
    </row>
    <row r="52" spans="4:7" x14ac:dyDescent="0.25">
      <c r="D52" t="s">
        <v>52</v>
      </c>
      <c r="E52" t="s">
        <v>59</v>
      </c>
      <c r="F52" s="3" t="s">
        <v>56</v>
      </c>
      <c r="G52" s="3" t="e">
        <f>COUNTIFS(#REF!,'FORMATO PAI (2)'!E52,#REF!,'FORMATO PAI (2)'!F52)</f>
        <v>#REF!</v>
      </c>
    </row>
    <row r="53" spans="4:7" x14ac:dyDescent="0.25">
      <c r="D53" t="s">
        <v>8</v>
      </c>
      <c r="E53" t="s">
        <v>60</v>
      </c>
      <c r="F53" s="3" t="s">
        <v>56</v>
      </c>
      <c r="G53" s="3" t="s">
        <v>11</v>
      </c>
    </row>
    <row r="54" spans="4:7" x14ac:dyDescent="0.25">
      <c r="D54" t="s">
        <v>8</v>
      </c>
      <c r="E54" t="s">
        <v>61</v>
      </c>
      <c r="F54" s="3" t="s">
        <v>56</v>
      </c>
      <c r="G54" s="3" t="s">
        <v>11</v>
      </c>
    </row>
    <row r="55" spans="4:7" x14ac:dyDescent="0.25">
      <c r="D55" t="s">
        <v>8</v>
      </c>
      <c r="E55" t="s">
        <v>62</v>
      </c>
      <c r="F55" s="3" t="s">
        <v>56</v>
      </c>
      <c r="G55" s="3">
        <v>2</v>
      </c>
    </row>
    <row r="56" spans="4:7" x14ac:dyDescent="0.25">
      <c r="D56" t="s">
        <v>17</v>
      </c>
      <c r="E56" t="s">
        <v>63</v>
      </c>
      <c r="F56" s="3" t="s">
        <v>56</v>
      </c>
      <c r="G56" s="3" t="s">
        <v>11</v>
      </c>
    </row>
    <row r="57" spans="4:7" x14ac:dyDescent="0.25">
      <c r="D57" t="s">
        <v>17</v>
      </c>
      <c r="E57" t="s">
        <v>64</v>
      </c>
      <c r="F57" s="3" t="s">
        <v>56</v>
      </c>
      <c r="G57" s="3" t="s">
        <v>11</v>
      </c>
    </row>
    <row r="58" spans="4:7" x14ac:dyDescent="0.25">
      <c r="D58" t="s">
        <v>17</v>
      </c>
      <c r="E58" t="s">
        <v>65</v>
      </c>
      <c r="F58" s="3" t="s">
        <v>56</v>
      </c>
      <c r="G58" s="3" t="s">
        <v>11</v>
      </c>
    </row>
    <row r="59" spans="4:7" x14ac:dyDescent="0.25">
      <c r="D59" t="s">
        <v>12</v>
      </c>
      <c r="E59" t="s">
        <v>13</v>
      </c>
      <c r="F59" s="3" t="s">
        <v>56</v>
      </c>
      <c r="G59" s="3" t="e">
        <f>COUNTIFS(#REF!,'FORMATO PAI (2)'!E59,#REF!,'FORMATO PAI (2)'!F59)</f>
        <v>#REF!</v>
      </c>
    </row>
    <row r="60" spans="4:7" x14ac:dyDescent="0.25">
      <c r="D60" t="s">
        <v>14</v>
      </c>
      <c r="E60" t="s">
        <v>14</v>
      </c>
      <c r="F60" s="3" t="s">
        <v>56</v>
      </c>
      <c r="G60" s="3" t="e">
        <f>COUNTIFS(#REF!,'FORMATO PAI (2)'!E60,#REF!,'FORMATO PAI (2)'!F60)</f>
        <v>#REF!</v>
      </c>
    </row>
    <row r="61" spans="4:7" x14ac:dyDescent="0.25">
      <c r="D61" t="s">
        <v>52</v>
      </c>
      <c r="E61" t="s">
        <v>66</v>
      </c>
      <c r="F61" t="s">
        <v>67</v>
      </c>
      <c r="G61" s="3" t="e">
        <f>COUNTIFS(#REF!,'FORMATO PAI (2)'!E61,#REF!,'FORMATO PAI (2)'!F61)+2</f>
        <v>#REF!</v>
      </c>
    </row>
    <row r="62" spans="4:7" x14ac:dyDescent="0.25">
      <c r="D62" t="s">
        <v>52</v>
      </c>
      <c r="E62" t="s">
        <v>68</v>
      </c>
      <c r="F62" t="s">
        <v>67</v>
      </c>
      <c r="G62" s="3" t="e">
        <f>COUNTIFS(#REF!,'FORMATO PAI (2)'!E62,#REF!,'FORMATO PAI (2)'!F62)+2</f>
        <v>#REF!</v>
      </c>
    </row>
    <row r="63" spans="4:7" x14ac:dyDescent="0.25">
      <c r="D63" t="s">
        <v>69</v>
      </c>
      <c r="E63" t="s">
        <v>70</v>
      </c>
      <c r="F63" t="s">
        <v>67</v>
      </c>
      <c r="G63" s="3" t="s">
        <v>11</v>
      </c>
    </row>
    <row r="64" spans="4:7" x14ac:dyDescent="0.25">
      <c r="D64" t="s">
        <v>12</v>
      </c>
      <c r="E64" t="s">
        <v>13</v>
      </c>
      <c r="F64" t="s">
        <v>67</v>
      </c>
      <c r="G64" s="3" t="e">
        <f>COUNTIFS(#REF!,'FORMATO PAI (2)'!E64,#REF!,'FORMATO PAI (2)'!F64)</f>
        <v>#REF!</v>
      </c>
    </row>
    <row r="65" spans="4:7" x14ac:dyDescent="0.25">
      <c r="D65" t="s">
        <v>14</v>
      </c>
      <c r="E65" t="s">
        <v>14</v>
      </c>
      <c r="F65" t="s">
        <v>67</v>
      </c>
      <c r="G65" s="3" t="e">
        <f>COUNTIFS(#REF!,'FORMATO PAI (2)'!E65,#REF!,'FORMATO PAI (2)'!F65)</f>
        <v>#REF!</v>
      </c>
    </row>
    <row r="66" spans="4:7" x14ac:dyDescent="0.25">
      <c r="D66" t="s">
        <v>8</v>
      </c>
      <c r="E66" t="s">
        <v>71</v>
      </c>
      <c r="F66" t="s">
        <v>72</v>
      </c>
      <c r="G66" s="3" t="s">
        <v>11</v>
      </c>
    </row>
    <row r="67" spans="4:7" x14ac:dyDescent="0.25">
      <c r="D67" t="s">
        <v>12</v>
      </c>
      <c r="E67" t="s">
        <v>13</v>
      </c>
      <c r="F67" t="s">
        <v>72</v>
      </c>
      <c r="G67" s="3" t="s">
        <v>11</v>
      </c>
    </row>
    <row r="68" spans="4:7" x14ac:dyDescent="0.25">
      <c r="D68" t="s">
        <v>14</v>
      </c>
      <c r="E68" t="s">
        <v>14</v>
      </c>
      <c r="F68" t="s">
        <v>72</v>
      </c>
      <c r="G68" s="3" t="e">
        <f>COUNTIFS(#REF!,'FORMATO PAI (2)'!E68,#REF!,'FORMATO PAI (2)'!F68)</f>
        <v>#REF!</v>
      </c>
    </row>
    <row r="69" spans="4:7" x14ac:dyDescent="0.25">
      <c r="D69" t="s">
        <v>73</v>
      </c>
      <c r="E69" t="s">
        <v>74</v>
      </c>
      <c r="F69" t="s">
        <v>75</v>
      </c>
      <c r="G69" s="3" t="e">
        <f>COUNTIFS(#REF!,'FORMATO PAI (2)'!E69,#REF!,'FORMATO PAI (2)'!F69)</f>
        <v>#REF!</v>
      </c>
    </row>
    <row r="70" spans="4:7" x14ac:dyDescent="0.25">
      <c r="D70" t="s">
        <v>76</v>
      </c>
      <c r="E70" t="s">
        <v>77</v>
      </c>
      <c r="F70" t="s">
        <v>75</v>
      </c>
      <c r="G70" s="3" t="e">
        <f>COUNTIFS(#REF!,'FORMATO PAI (2)'!E70,#REF!,'FORMATO PAI (2)'!F70)</f>
        <v>#REF!</v>
      </c>
    </row>
    <row r="71" spans="4:7" x14ac:dyDescent="0.25">
      <c r="D71" t="s">
        <v>69</v>
      </c>
      <c r="E71" t="s">
        <v>78</v>
      </c>
      <c r="F71" t="s">
        <v>75</v>
      </c>
      <c r="G71" s="3" t="s">
        <v>11</v>
      </c>
    </row>
    <row r="72" spans="4:7" x14ac:dyDescent="0.25">
      <c r="D72" t="s">
        <v>12</v>
      </c>
      <c r="E72" t="s">
        <v>13</v>
      </c>
      <c r="F72" t="s">
        <v>75</v>
      </c>
      <c r="G72" s="3" t="e">
        <f>COUNTIFS(#REF!,'FORMATO PAI (2)'!E72,#REF!,'FORMATO PAI (2)'!F72)</f>
        <v>#REF!</v>
      </c>
    </row>
    <row r="73" spans="4:7" x14ac:dyDescent="0.25">
      <c r="D73" t="s">
        <v>14</v>
      </c>
      <c r="E73" t="s">
        <v>14</v>
      </c>
      <c r="F73" t="s">
        <v>75</v>
      </c>
      <c r="G73" s="3" t="e">
        <f>COUNTIFS(#REF!,'FORMATO PAI (2)'!E73,#REF!,'FORMATO PAI (2)'!F73)</f>
        <v>#REF!</v>
      </c>
    </row>
    <row r="74" spans="4:7" x14ac:dyDescent="0.25">
      <c r="D74" t="s">
        <v>52</v>
      </c>
      <c r="E74" t="s">
        <v>79</v>
      </c>
      <c r="F74" t="s">
        <v>80</v>
      </c>
      <c r="G74" s="3" t="e">
        <f>COUNTIFS(#REF!,'FORMATO PAI (2)'!E74,#REF!,'FORMATO PAI (2)'!F74)</f>
        <v>#REF!</v>
      </c>
    </row>
    <row r="75" spans="4:7" x14ac:dyDescent="0.25">
      <c r="D75" t="s">
        <v>52</v>
      </c>
      <c r="E75" t="s">
        <v>81</v>
      </c>
      <c r="F75" t="s">
        <v>80</v>
      </c>
      <c r="G75" s="3">
        <v>35</v>
      </c>
    </row>
    <row r="76" spans="4:7" x14ac:dyDescent="0.25">
      <c r="D76" t="s">
        <v>69</v>
      </c>
      <c r="E76" t="s">
        <v>82</v>
      </c>
      <c r="F76" t="s">
        <v>80</v>
      </c>
      <c r="G76" s="3" t="s">
        <v>11</v>
      </c>
    </row>
    <row r="77" spans="4:7" x14ac:dyDescent="0.25">
      <c r="D77" t="s">
        <v>12</v>
      </c>
      <c r="E77" t="s">
        <v>13</v>
      </c>
      <c r="F77" t="s">
        <v>80</v>
      </c>
      <c r="G77" s="3" t="e">
        <f>COUNTIFS(#REF!,'FORMATO PAI (2)'!E77,#REF!,'FORMATO PAI (2)'!F77)</f>
        <v>#REF!</v>
      </c>
    </row>
    <row r="78" spans="4:7" x14ac:dyDescent="0.25">
      <c r="D78" t="s">
        <v>14</v>
      </c>
      <c r="E78" t="s">
        <v>14</v>
      </c>
      <c r="F78" t="s">
        <v>80</v>
      </c>
      <c r="G78" s="3" t="s">
        <v>11</v>
      </c>
    </row>
    <row r="79" spans="4:7" x14ac:dyDescent="0.25">
      <c r="D79" t="s">
        <v>52</v>
      </c>
      <c r="E79" t="s">
        <v>83</v>
      </c>
      <c r="F79" t="s">
        <v>84</v>
      </c>
      <c r="G79" s="3" t="s">
        <v>11</v>
      </c>
    </row>
    <row r="80" spans="4:7" x14ac:dyDescent="0.25">
      <c r="D80" t="s">
        <v>52</v>
      </c>
      <c r="E80" t="s">
        <v>85</v>
      </c>
      <c r="F80" t="s">
        <v>84</v>
      </c>
      <c r="G80" s="3" t="e">
        <f>COUNTIFS(#REF!,'FORMATO PAI (2)'!E80,#REF!,'FORMATO PAI (2)'!F80)</f>
        <v>#REF!</v>
      </c>
    </row>
    <row r="81" spans="4:7" x14ac:dyDescent="0.25">
      <c r="D81" t="s">
        <v>52</v>
      </c>
      <c r="E81" t="s">
        <v>86</v>
      </c>
      <c r="F81" t="s">
        <v>84</v>
      </c>
      <c r="G81" s="3" t="e">
        <f>COUNTIFS(#REF!,'FORMATO PAI (2)'!E81,#REF!,'FORMATO PAI (2)'!F81)</f>
        <v>#REF!</v>
      </c>
    </row>
    <row r="82" spans="4:7" x14ac:dyDescent="0.25">
      <c r="D82" t="s">
        <v>69</v>
      </c>
      <c r="E82" t="s">
        <v>87</v>
      </c>
      <c r="F82" t="s">
        <v>84</v>
      </c>
      <c r="G82" s="3">
        <v>8</v>
      </c>
    </row>
    <row r="83" spans="4:7" x14ac:dyDescent="0.25">
      <c r="D83" t="s">
        <v>69</v>
      </c>
      <c r="E83" t="s">
        <v>88</v>
      </c>
      <c r="F83" t="s">
        <v>84</v>
      </c>
      <c r="G83" s="3" t="s">
        <v>11</v>
      </c>
    </row>
    <row r="84" spans="4:7" x14ac:dyDescent="0.25">
      <c r="D84" t="s">
        <v>69</v>
      </c>
      <c r="E84" t="s">
        <v>89</v>
      </c>
      <c r="F84" t="s">
        <v>84</v>
      </c>
      <c r="G84" s="3" t="s">
        <v>11</v>
      </c>
    </row>
    <row r="85" spans="4:7" x14ac:dyDescent="0.25">
      <c r="D85" t="s">
        <v>69</v>
      </c>
      <c r="E85" t="s">
        <v>90</v>
      </c>
      <c r="F85" t="s">
        <v>84</v>
      </c>
      <c r="G85" s="3" t="s">
        <v>11</v>
      </c>
    </row>
    <row r="86" spans="4:7" x14ac:dyDescent="0.25">
      <c r="D86" t="s">
        <v>12</v>
      </c>
      <c r="E86" t="s">
        <v>13</v>
      </c>
      <c r="F86" t="s">
        <v>84</v>
      </c>
      <c r="G86" s="3" t="s">
        <v>11</v>
      </c>
    </row>
    <row r="87" spans="4:7" x14ac:dyDescent="0.25">
      <c r="D87" t="s">
        <v>14</v>
      </c>
      <c r="E87" t="s">
        <v>14</v>
      </c>
      <c r="F87" t="s">
        <v>84</v>
      </c>
      <c r="G87" s="3" t="s">
        <v>11</v>
      </c>
    </row>
    <row r="88" spans="4:7" x14ac:dyDescent="0.25">
      <c r="D88" t="s">
        <v>52</v>
      </c>
      <c r="E88" t="s">
        <v>91</v>
      </c>
      <c r="F88" t="s">
        <v>92</v>
      </c>
      <c r="G88" s="3" t="e">
        <f>COUNTIFS(#REF!,'FORMATO PAI (2)'!E88,#REF!,'FORMATO PAI (2)'!F88)</f>
        <v>#REF!</v>
      </c>
    </row>
    <row r="89" spans="4:7" x14ac:dyDescent="0.25">
      <c r="D89" t="s">
        <v>52</v>
      </c>
      <c r="E89" t="s">
        <v>93</v>
      </c>
      <c r="F89" t="s">
        <v>92</v>
      </c>
      <c r="G89" s="3" t="s">
        <v>11</v>
      </c>
    </row>
    <row r="90" spans="4:7" x14ac:dyDescent="0.25">
      <c r="D90" t="s">
        <v>69</v>
      </c>
      <c r="E90" t="s">
        <v>94</v>
      </c>
      <c r="F90" t="s">
        <v>92</v>
      </c>
      <c r="G90" s="3">
        <v>24</v>
      </c>
    </row>
    <row r="91" spans="4:7" x14ac:dyDescent="0.25">
      <c r="D91" t="s">
        <v>12</v>
      </c>
      <c r="E91" t="s">
        <v>13</v>
      </c>
      <c r="F91" t="s">
        <v>92</v>
      </c>
      <c r="G91" s="3" t="s">
        <v>11</v>
      </c>
    </row>
    <row r="92" spans="4:7" x14ac:dyDescent="0.25">
      <c r="D92" t="s">
        <v>14</v>
      </c>
      <c r="E92" t="s">
        <v>14</v>
      </c>
      <c r="F92" t="s">
        <v>92</v>
      </c>
      <c r="G92" s="3" t="e">
        <f>COUNTIFS(#REF!,'FORMATO PAI (2)'!E92,#REF!,'FORMATO PAI (2)'!F92)</f>
        <v>#REF!</v>
      </c>
    </row>
    <row r="93" spans="4:7" x14ac:dyDescent="0.25">
      <c r="D93" t="s">
        <v>8</v>
      </c>
      <c r="E93" t="s">
        <v>95</v>
      </c>
      <c r="F93" t="s">
        <v>96</v>
      </c>
      <c r="G93" s="3" t="e">
        <f>COUNTIFS(#REF!,'FORMATO PAI (2)'!E93,#REF!,'FORMATO PAI (2)'!F93)</f>
        <v>#REF!</v>
      </c>
    </row>
    <row r="94" spans="4:7" x14ac:dyDescent="0.25">
      <c r="D94" t="s">
        <v>12</v>
      </c>
      <c r="E94" t="s">
        <v>13</v>
      </c>
      <c r="F94" t="s">
        <v>96</v>
      </c>
      <c r="G94" s="3" t="e">
        <f>COUNTIFS(#REF!,'FORMATO PAI (2)'!E94,#REF!,'FORMATO PAI (2)'!F94)</f>
        <v>#REF!</v>
      </c>
    </row>
    <row r="95" spans="4:7" x14ac:dyDescent="0.25">
      <c r="D95" t="s">
        <v>14</v>
      </c>
      <c r="E95" t="s">
        <v>14</v>
      </c>
      <c r="F95" t="s">
        <v>96</v>
      </c>
      <c r="G95" s="3" t="e">
        <f>COUNTIFS(#REF!,'FORMATO PAI (2)'!E95,#REF!,'FORMATO PAI (2)'!F95)</f>
        <v>#REF!</v>
      </c>
    </row>
    <row r="96" spans="4:7" x14ac:dyDescent="0.25">
      <c r="D96" t="s">
        <v>52</v>
      </c>
      <c r="E96" t="s">
        <v>97</v>
      </c>
      <c r="F96" t="s">
        <v>98</v>
      </c>
      <c r="G96" s="3" t="e">
        <f>COUNTIFS(#REF!,'FORMATO PAI (2)'!E96,#REF!,'FORMATO PAI (2)'!F96)</f>
        <v>#REF!</v>
      </c>
    </row>
    <row r="97" spans="4:7" x14ac:dyDescent="0.25">
      <c r="D97" t="s">
        <v>12</v>
      </c>
      <c r="E97" t="s">
        <v>13</v>
      </c>
      <c r="F97" t="s">
        <v>98</v>
      </c>
      <c r="G97" s="3" t="s">
        <v>11</v>
      </c>
    </row>
    <row r="98" spans="4:7" x14ac:dyDescent="0.25">
      <c r="D98" t="s">
        <v>14</v>
      </c>
      <c r="E98" t="s">
        <v>14</v>
      </c>
      <c r="F98" t="s">
        <v>98</v>
      </c>
      <c r="G98" s="3" t="s">
        <v>11</v>
      </c>
    </row>
    <row r="99" spans="4:7" x14ac:dyDescent="0.25">
      <c r="D99" t="s">
        <v>52</v>
      </c>
      <c r="E99" t="s">
        <v>99</v>
      </c>
      <c r="F99" t="s">
        <v>100</v>
      </c>
      <c r="G99" s="3" t="e">
        <f>COUNTIFS(#REF!,'FORMATO PAI (2)'!E99,#REF!,'FORMATO PAI (2)'!F99)</f>
        <v>#REF!</v>
      </c>
    </row>
    <row r="100" spans="4:7" x14ac:dyDescent="0.25">
      <c r="D100" t="s">
        <v>52</v>
      </c>
      <c r="E100" t="s">
        <v>101</v>
      </c>
      <c r="F100" t="s">
        <v>100</v>
      </c>
      <c r="G100" s="3" t="e">
        <f>COUNTIFS(#REF!,'FORMATO PAI (2)'!E100,#REF!,'FORMATO PAI (2)'!F100)</f>
        <v>#REF!</v>
      </c>
    </row>
    <row r="101" spans="4:7" x14ac:dyDescent="0.25">
      <c r="D101" t="s">
        <v>8</v>
      </c>
      <c r="E101" t="s">
        <v>102</v>
      </c>
      <c r="F101" t="s">
        <v>100</v>
      </c>
      <c r="G101" s="3" t="e">
        <f>COUNTIFS(#REF!,'FORMATO PAI (2)'!E101,#REF!,'FORMATO PAI (2)'!F101)</f>
        <v>#REF!</v>
      </c>
    </row>
    <row r="102" spans="4:7" x14ac:dyDescent="0.25">
      <c r="D102" t="s">
        <v>69</v>
      </c>
      <c r="E102" t="s">
        <v>103</v>
      </c>
      <c r="F102" t="s">
        <v>100</v>
      </c>
      <c r="G102" s="3" t="s">
        <v>11</v>
      </c>
    </row>
    <row r="103" spans="4:7" x14ac:dyDescent="0.25">
      <c r="D103" t="s">
        <v>69</v>
      </c>
      <c r="E103" t="s">
        <v>104</v>
      </c>
      <c r="F103" t="s">
        <v>100</v>
      </c>
      <c r="G103" s="3" t="s">
        <v>11</v>
      </c>
    </row>
    <row r="104" spans="4:7" x14ac:dyDescent="0.25">
      <c r="D104" t="s">
        <v>69</v>
      </c>
      <c r="E104" t="s">
        <v>105</v>
      </c>
      <c r="F104" t="s">
        <v>100</v>
      </c>
      <c r="G104" s="3" t="s">
        <v>11</v>
      </c>
    </row>
    <row r="105" spans="4:7" x14ac:dyDescent="0.25">
      <c r="D105" t="s">
        <v>12</v>
      </c>
      <c r="E105" t="s">
        <v>13</v>
      </c>
      <c r="F105" t="s">
        <v>100</v>
      </c>
      <c r="G105" s="3" t="e">
        <f>COUNTIFS(#REF!,'FORMATO PAI (2)'!E105,#REF!,'FORMATO PAI (2)'!F105)</f>
        <v>#REF!</v>
      </c>
    </row>
    <row r="106" spans="4:7" x14ac:dyDescent="0.25">
      <c r="D106" t="s">
        <v>14</v>
      </c>
      <c r="E106" t="s">
        <v>14</v>
      </c>
      <c r="F106" t="s">
        <v>100</v>
      </c>
      <c r="G106" s="3" t="e">
        <f>COUNTIFS(#REF!,'FORMATO PAI (2)'!E106,#REF!,'FORMATO PAI (2)'!F106)</f>
        <v>#REF!</v>
      </c>
    </row>
    <row r="107" spans="4:7" x14ac:dyDescent="0.25">
      <c r="D107" t="s">
        <v>8</v>
      </c>
      <c r="E107" t="s">
        <v>106</v>
      </c>
      <c r="F107" t="s">
        <v>107</v>
      </c>
      <c r="G107" s="3" t="s">
        <v>11</v>
      </c>
    </row>
    <row r="108" spans="4:7" x14ac:dyDescent="0.25">
      <c r="D108" t="s">
        <v>8</v>
      </c>
      <c r="E108" t="s">
        <v>108</v>
      </c>
      <c r="F108" t="s">
        <v>107</v>
      </c>
      <c r="G108" s="3" t="s">
        <v>11</v>
      </c>
    </row>
    <row r="109" spans="4:7" x14ac:dyDescent="0.25">
      <c r="D109" t="s">
        <v>17</v>
      </c>
      <c r="E109" t="s">
        <v>109</v>
      </c>
      <c r="F109" t="s">
        <v>107</v>
      </c>
      <c r="G109" s="3" t="e">
        <f>COUNTIFS(#REF!,'FORMATO PAI (2)'!E109,#REF!,'FORMATO PAI (2)'!F109)</f>
        <v>#REF!</v>
      </c>
    </row>
    <row r="110" spans="4:7" x14ac:dyDescent="0.25">
      <c r="D110" t="s">
        <v>17</v>
      </c>
      <c r="E110" t="s">
        <v>110</v>
      </c>
      <c r="F110" t="s">
        <v>107</v>
      </c>
      <c r="G110" s="3" t="s">
        <v>11</v>
      </c>
    </row>
    <row r="111" spans="4:7" x14ac:dyDescent="0.25">
      <c r="D111" t="s">
        <v>69</v>
      </c>
      <c r="E111" t="s">
        <v>111</v>
      </c>
      <c r="F111" t="s">
        <v>107</v>
      </c>
      <c r="G111" s="3" t="s">
        <v>11</v>
      </c>
    </row>
    <row r="112" spans="4:7" x14ac:dyDescent="0.25">
      <c r="D112" t="s">
        <v>69</v>
      </c>
      <c r="E112" t="s">
        <v>112</v>
      </c>
      <c r="F112" t="s">
        <v>107</v>
      </c>
      <c r="G112" s="3" t="s">
        <v>11</v>
      </c>
    </row>
    <row r="113" spans="4:7" x14ac:dyDescent="0.25">
      <c r="D113" t="s">
        <v>69</v>
      </c>
      <c r="E113" t="s">
        <v>113</v>
      </c>
      <c r="F113" t="s">
        <v>107</v>
      </c>
      <c r="G113" s="3" t="s">
        <v>11</v>
      </c>
    </row>
    <row r="114" spans="4:7" x14ac:dyDescent="0.25">
      <c r="D114" t="s">
        <v>69</v>
      </c>
      <c r="E114" t="s">
        <v>114</v>
      </c>
      <c r="F114" t="s">
        <v>107</v>
      </c>
      <c r="G114" s="3" t="s">
        <v>11</v>
      </c>
    </row>
    <row r="115" spans="4:7" x14ac:dyDescent="0.25">
      <c r="D115" t="s">
        <v>69</v>
      </c>
      <c r="E115" t="s">
        <v>115</v>
      </c>
      <c r="F115" t="s">
        <v>107</v>
      </c>
      <c r="G115" s="3" t="s">
        <v>11</v>
      </c>
    </row>
    <row r="116" spans="4:7" x14ac:dyDescent="0.25">
      <c r="D116" t="s">
        <v>69</v>
      </c>
      <c r="E116" t="s">
        <v>116</v>
      </c>
      <c r="F116" t="s">
        <v>107</v>
      </c>
      <c r="G116" s="3" t="s">
        <v>11</v>
      </c>
    </row>
    <row r="117" spans="4:7" x14ac:dyDescent="0.25">
      <c r="D117" t="s">
        <v>69</v>
      </c>
      <c r="E117" t="s">
        <v>117</v>
      </c>
      <c r="F117" t="s">
        <v>107</v>
      </c>
      <c r="G117" s="3" t="s">
        <v>11</v>
      </c>
    </row>
    <row r="118" spans="4:7" x14ac:dyDescent="0.25">
      <c r="D118" t="s">
        <v>69</v>
      </c>
      <c r="E118" t="s">
        <v>118</v>
      </c>
      <c r="F118" t="s">
        <v>107</v>
      </c>
      <c r="G118" s="3" t="s">
        <v>11</v>
      </c>
    </row>
    <row r="119" spans="4:7" x14ac:dyDescent="0.25">
      <c r="D119" t="s">
        <v>69</v>
      </c>
      <c r="E119" t="s">
        <v>119</v>
      </c>
      <c r="F119" t="s">
        <v>107</v>
      </c>
      <c r="G119" s="3" t="s">
        <v>11</v>
      </c>
    </row>
    <row r="120" spans="4:7" x14ac:dyDescent="0.25">
      <c r="D120" t="s">
        <v>69</v>
      </c>
      <c r="E120" t="s">
        <v>120</v>
      </c>
      <c r="F120" t="s">
        <v>107</v>
      </c>
      <c r="G120" s="3" t="s">
        <v>11</v>
      </c>
    </row>
    <row r="121" spans="4:7" x14ac:dyDescent="0.25">
      <c r="D121" t="s">
        <v>69</v>
      </c>
      <c r="E121" t="s">
        <v>121</v>
      </c>
      <c r="F121" t="s">
        <v>107</v>
      </c>
      <c r="G121" s="3" t="s">
        <v>11</v>
      </c>
    </row>
    <row r="122" spans="4:7" x14ac:dyDescent="0.25">
      <c r="D122" t="s">
        <v>69</v>
      </c>
      <c r="E122" t="s">
        <v>13</v>
      </c>
      <c r="F122" t="s">
        <v>107</v>
      </c>
      <c r="G122" s="3" t="s">
        <v>11</v>
      </c>
    </row>
    <row r="123" spans="4:7" x14ac:dyDescent="0.25">
      <c r="D123" t="s">
        <v>12</v>
      </c>
      <c r="E123" t="s">
        <v>14</v>
      </c>
      <c r="F123" t="s">
        <v>107</v>
      </c>
      <c r="G123" s="3" t="s">
        <v>11</v>
      </c>
    </row>
    <row r="124" spans="4:7" x14ac:dyDescent="0.25">
      <c r="D124" t="s">
        <v>17</v>
      </c>
      <c r="E124" t="s">
        <v>122</v>
      </c>
      <c r="F124" t="s">
        <v>123</v>
      </c>
      <c r="G124" s="3" t="e">
        <f>COUNTIFS(#REF!,'FORMATO PAI (2)'!E124,#REF!,'FORMATO PAI (2)'!F124)</f>
        <v>#REF!</v>
      </c>
    </row>
    <row r="125" spans="4:7" x14ac:dyDescent="0.25">
      <c r="D125" t="s">
        <v>17</v>
      </c>
      <c r="E125" t="s">
        <v>124</v>
      </c>
      <c r="F125" t="s">
        <v>123</v>
      </c>
      <c r="G125" s="3" t="s">
        <v>11</v>
      </c>
    </row>
    <row r="126" spans="4:7" x14ac:dyDescent="0.25">
      <c r="D126" t="s">
        <v>17</v>
      </c>
      <c r="E126" t="s">
        <v>125</v>
      </c>
      <c r="F126" t="s">
        <v>123</v>
      </c>
      <c r="G126" s="3" t="s">
        <v>11</v>
      </c>
    </row>
    <row r="127" spans="4:7" x14ac:dyDescent="0.25">
      <c r="D127" t="s">
        <v>69</v>
      </c>
      <c r="E127" t="s">
        <v>126</v>
      </c>
      <c r="F127" t="s">
        <v>123</v>
      </c>
      <c r="G127" s="3" t="s">
        <v>11</v>
      </c>
    </row>
    <row r="128" spans="4:7" x14ac:dyDescent="0.25">
      <c r="D128" t="s">
        <v>69</v>
      </c>
      <c r="E128" t="s">
        <v>104</v>
      </c>
      <c r="F128" t="s">
        <v>123</v>
      </c>
      <c r="G128" s="3" t="s">
        <v>11</v>
      </c>
    </row>
    <row r="129" spans="4:7" x14ac:dyDescent="0.25">
      <c r="D129" t="s">
        <v>69</v>
      </c>
      <c r="E129" t="s">
        <v>105</v>
      </c>
      <c r="F129" t="s">
        <v>123</v>
      </c>
      <c r="G129" s="3" t="e">
        <f>COUNTIFS(#REF!,'FORMATO PAI (2)'!E129,#REF!,'FORMATO PAI (2)'!F129)</f>
        <v>#REF!</v>
      </c>
    </row>
    <row r="130" spans="4:7" x14ac:dyDescent="0.25">
      <c r="D130" t="s">
        <v>69</v>
      </c>
      <c r="E130" t="s">
        <v>127</v>
      </c>
      <c r="F130" t="s">
        <v>123</v>
      </c>
      <c r="G130" s="3" t="s">
        <v>11</v>
      </c>
    </row>
    <row r="131" spans="4:7" x14ac:dyDescent="0.25">
      <c r="D131" t="s">
        <v>69</v>
      </c>
      <c r="E131" t="s">
        <v>13</v>
      </c>
      <c r="F131" t="s">
        <v>123</v>
      </c>
      <c r="G131" s="3" t="s">
        <v>11</v>
      </c>
    </row>
    <row r="132" spans="4:7" x14ac:dyDescent="0.25">
      <c r="D132" t="s">
        <v>12</v>
      </c>
      <c r="E132" t="s">
        <v>14</v>
      </c>
      <c r="F132" t="s">
        <v>123</v>
      </c>
      <c r="G132" s="3" t="s">
        <v>11</v>
      </c>
    </row>
    <row r="133" spans="4:7" x14ac:dyDescent="0.25">
      <c r="D133" t="s">
        <v>52</v>
      </c>
      <c r="E133" t="s">
        <v>128</v>
      </c>
      <c r="F133" t="s">
        <v>129</v>
      </c>
      <c r="G133" s="3" t="s">
        <v>11</v>
      </c>
    </row>
    <row r="134" spans="4:7" x14ac:dyDescent="0.25">
      <c r="D134" t="s">
        <v>17</v>
      </c>
      <c r="E134" t="s">
        <v>130</v>
      </c>
      <c r="F134" t="s">
        <v>129</v>
      </c>
      <c r="G134" s="3" t="e">
        <f>COUNTIFS(#REF!,'FORMATO PAI (2)'!E134,#REF!,'FORMATO PAI (2)'!F134)</f>
        <v>#REF!</v>
      </c>
    </row>
    <row r="135" spans="4:7" x14ac:dyDescent="0.25">
      <c r="D135" t="s">
        <v>69</v>
      </c>
      <c r="E135" t="s">
        <v>131</v>
      </c>
      <c r="F135" t="s">
        <v>129</v>
      </c>
      <c r="G135" s="3" t="s">
        <v>11</v>
      </c>
    </row>
    <row r="136" spans="4:7" x14ac:dyDescent="0.25">
      <c r="D136" t="s">
        <v>69</v>
      </c>
      <c r="E136" t="s">
        <v>13</v>
      </c>
      <c r="F136" t="s">
        <v>129</v>
      </c>
      <c r="G136" s="3" t="s">
        <v>11</v>
      </c>
    </row>
    <row r="137" spans="4:7" x14ac:dyDescent="0.25">
      <c r="D137" t="s">
        <v>12</v>
      </c>
      <c r="E137" t="s">
        <v>14</v>
      </c>
      <c r="F137" t="s">
        <v>129</v>
      </c>
      <c r="G137" s="3" t="s">
        <v>11</v>
      </c>
    </row>
  </sheetData>
  <autoFilter ref="A1:H137" xr:uid="{00000000-0009-0000-0000-000001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8"/>
  <sheetViews>
    <sheetView tabSelected="1" zoomScale="60" zoomScaleNormal="60" workbookViewId="0">
      <pane ySplit="2" topLeftCell="A3" activePane="bottomLeft" state="frozen"/>
      <selection activeCell="D1" sqref="D1"/>
      <selection pane="bottomLeft" activeCell="R6" sqref="R6"/>
    </sheetView>
  </sheetViews>
  <sheetFormatPr baseColWidth="10" defaultColWidth="11.42578125" defaultRowHeight="15" x14ac:dyDescent="0.25"/>
  <cols>
    <col min="1" max="1" width="25.5703125" customWidth="1"/>
    <col min="2" max="2" width="29.42578125" customWidth="1"/>
    <col min="3" max="3" width="19" customWidth="1"/>
    <col min="4" max="4" width="18.5703125" customWidth="1"/>
    <col min="5" max="5" width="70.85546875" customWidth="1"/>
    <col min="6" max="6" width="50.28515625" customWidth="1"/>
    <col min="7" max="7" width="26.42578125" customWidth="1"/>
    <col min="8" max="8" width="22.5703125" customWidth="1"/>
    <col min="9" max="9" width="29" customWidth="1"/>
    <col min="14" max="14" width="29.42578125" style="58" customWidth="1"/>
  </cols>
  <sheetData>
    <row r="1" spans="1:14" ht="48.75" customHeight="1" x14ac:dyDescent="0.25">
      <c r="A1" s="62" t="s">
        <v>132</v>
      </c>
      <c r="B1" s="62"/>
      <c r="C1" s="62"/>
      <c r="D1" s="62"/>
      <c r="E1" s="62"/>
      <c r="F1" s="62"/>
      <c r="G1" s="62"/>
      <c r="H1" s="65" t="s">
        <v>133</v>
      </c>
      <c r="I1" s="65"/>
      <c r="J1" s="65"/>
      <c r="K1" s="64" t="s">
        <v>134</v>
      </c>
      <c r="L1" s="64"/>
      <c r="M1" s="64"/>
      <c r="N1" s="64"/>
    </row>
    <row r="2" spans="1:14" ht="47.25" customHeight="1" x14ac:dyDescent="0.25">
      <c r="A2" s="1" t="s">
        <v>0</v>
      </c>
      <c r="B2" s="2" t="s">
        <v>1</v>
      </c>
      <c r="C2" s="4" t="s">
        <v>2</v>
      </c>
      <c r="D2" s="72" t="s">
        <v>3</v>
      </c>
      <c r="E2" s="72" t="s">
        <v>4</v>
      </c>
      <c r="F2" s="72" t="s">
        <v>5</v>
      </c>
      <c r="G2" s="72" t="s">
        <v>7</v>
      </c>
      <c r="H2" s="72" t="s">
        <v>135</v>
      </c>
      <c r="I2" s="74" t="s">
        <v>136</v>
      </c>
      <c r="J2" s="74" t="s">
        <v>137</v>
      </c>
      <c r="K2" s="74"/>
      <c r="L2" s="74"/>
      <c r="M2" s="75"/>
      <c r="N2" s="70" t="s">
        <v>138</v>
      </c>
    </row>
    <row r="3" spans="1:14" ht="47.25" customHeight="1" x14ac:dyDescent="0.25">
      <c r="A3" s="5"/>
      <c r="B3" s="5"/>
      <c r="C3" s="5"/>
      <c r="D3" s="73"/>
      <c r="E3" s="73"/>
      <c r="F3" s="73"/>
      <c r="G3" s="73"/>
      <c r="H3" s="76"/>
      <c r="I3" s="72"/>
      <c r="J3" s="1" t="s">
        <v>139</v>
      </c>
      <c r="K3" s="1" t="s">
        <v>140</v>
      </c>
      <c r="L3" s="1" t="s">
        <v>141</v>
      </c>
      <c r="M3" s="4" t="s">
        <v>142</v>
      </c>
      <c r="N3" s="71"/>
    </row>
    <row r="4" spans="1:14" ht="142.5" x14ac:dyDescent="0.25">
      <c r="A4" s="42" t="s">
        <v>143</v>
      </c>
      <c r="B4" s="42" t="s">
        <v>144</v>
      </c>
      <c r="C4" s="43" t="s">
        <v>145</v>
      </c>
      <c r="D4" s="3" t="s">
        <v>8</v>
      </c>
      <c r="E4" s="3" t="s">
        <v>9</v>
      </c>
      <c r="F4" s="3" t="s">
        <v>10</v>
      </c>
      <c r="G4" s="16" t="s">
        <v>146</v>
      </c>
      <c r="H4" s="17" t="s">
        <v>147</v>
      </c>
      <c r="I4" s="18">
        <v>0.3</v>
      </c>
      <c r="J4" s="18">
        <v>0.1</v>
      </c>
      <c r="K4" s="18">
        <v>0.3</v>
      </c>
      <c r="L4" s="18">
        <v>0.3</v>
      </c>
      <c r="M4" s="20">
        <v>0.3</v>
      </c>
      <c r="N4" s="52">
        <v>513503267</v>
      </c>
    </row>
    <row r="5" spans="1:14" ht="142.5" x14ac:dyDescent="0.25">
      <c r="A5" s="42" t="s">
        <v>148</v>
      </c>
      <c r="B5" s="42" t="s">
        <v>144</v>
      </c>
      <c r="C5" s="43" t="s">
        <v>145</v>
      </c>
      <c r="D5" s="3" t="s">
        <v>17</v>
      </c>
      <c r="E5" s="3" t="s">
        <v>149</v>
      </c>
      <c r="F5" s="3" t="s">
        <v>16</v>
      </c>
      <c r="G5" s="14" t="s">
        <v>150</v>
      </c>
      <c r="H5" s="20" t="s">
        <v>151</v>
      </c>
      <c r="I5" s="12">
        <v>1</v>
      </c>
      <c r="J5" s="12">
        <v>1</v>
      </c>
      <c r="K5" s="12">
        <v>1</v>
      </c>
      <c r="L5" s="12">
        <v>1</v>
      </c>
      <c r="M5" s="12">
        <v>1</v>
      </c>
      <c r="N5" s="77">
        <v>1083890770</v>
      </c>
    </row>
    <row r="6" spans="1:14" ht="142.5" x14ac:dyDescent="0.25">
      <c r="A6" s="42" t="s">
        <v>148</v>
      </c>
      <c r="B6" s="42" t="s">
        <v>144</v>
      </c>
      <c r="C6" s="43" t="s">
        <v>145</v>
      </c>
      <c r="D6" s="3" t="s">
        <v>17</v>
      </c>
      <c r="E6" s="3" t="s">
        <v>152</v>
      </c>
      <c r="F6" s="3" t="s">
        <v>16</v>
      </c>
      <c r="G6" s="14" t="s">
        <v>153</v>
      </c>
      <c r="H6" s="20" t="s">
        <v>154</v>
      </c>
      <c r="I6" s="12">
        <v>1</v>
      </c>
      <c r="J6" s="12">
        <v>1</v>
      </c>
      <c r="K6" s="13" t="s">
        <v>155</v>
      </c>
      <c r="L6" s="13" t="s">
        <v>155</v>
      </c>
      <c r="M6" s="13" t="s">
        <v>155</v>
      </c>
      <c r="N6" s="78"/>
    </row>
    <row r="7" spans="1:14" ht="142.5" x14ac:dyDescent="0.25">
      <c r="A7" s="42" t="s">
        <v>148</v>
      </c>
      <c r="B7" s="42" t="s">
        <v>144</v>
      </c>
      <c r="C7" s="43" t="s">
        <v>145</v>
      </c>
      <c r="D7" s="3" t="s">
        <v>17</v>
      </c>
      <c r="E7" s="3" t="s">
        <v>156</v>
      </c>
      <c r="F7" s="3" t="s">
        <v>16</v>
      </c>
      <c r="G7" s="14" t="s">
        <v>157</v>
      </c>
      <c r="H7" s="20" t="s">
        <v>158</v>
      </c>
      <c r="I7" s="12">
        <v>1</v>
      </c>
      <c r="J7" s="12">
        <v>1</v>
      </c>
      <c r="K7" s="13" t="s">
        <v>155</v>
      </c>
      <c r="L7" s="13" t="s">
        <v>155</v>
      </c>
      <c r="M7" s="13" t="s">
        <v>155</v>
      </c>
      <c r="N7" s="78"/>
    </row>
    <row r="8" spans="1:14" ht="142.5" x14ac:dyDescent="0.25">
      <c r="A8" s="42" t="s">
        <v>148</v>
      </c>
      <c r="B8" s="42" t="s">
        <v>144</v>
      </c>
      <c r="C8" s="43" t="s">
        <v>145</v>
      </c>
      <c r="D8" s="66" t="s">
        <v>17</v>
      </c>
      <c r="E8" s="66" t="s">
        <v>159</v>
      </c>
      <c r="F8" s="66" t="s">
        <v>16</v>
      </c>
      <c r="G8" s="68" t="s">
        <v>160</v>
      </c>
      <c r="H8" s="20" t="s">
        <v>161</v>
      </c>
      <c r="I8" s="12">
        <v>1</v>
      </c>
      <c r="J8" s="12">
        <v>0.25</v>
      </c>
      <c r="K8" s="12">
        <v>0.5</v>
      </c>
      <c r="L8" s="12">
        <v>0.75</v>
      </c>
      <c r="M8" s="12">
        <v>1</v>
      </c>
      <c r="N8" s="78"/>
    </row>
    <row r="9" spans="1:14" ht="142.5" x14ac:dyDescent="0.25">
      <c r="A9" s="42" t="s">
        <v>148</v>
      </c>
      <c r="B9" s="42" t="s">
        <v>144</v>
      </c>
      <c r="C9" s="43" t="s">
        <v>145</v>
      </c>
      <c r="D9" s="67"/>
      <c r="E9" s="67"/>
      <c r="F9" s="67"/>
      <c r="G9" s="69"/>
      <c r="H9" s="27" t="s">
        <v>162</v>
      </c>
      <c r="I9" s="12">
        <v>0.7</v>
      </c>
      <c r="J9" s="12">
        <v>0.7</v>
      </c>
      <c r="K9" s="12">
        <v>0.7</v>
      </c>
      <c r="L9" s="12">
        <v>0.7</v>
      </c>
      <c r="M9" s="12">
        <v>0.7</v>
      </c>
      <c r="N9" s="78"/>
    </row>
    <row r="10" spans="1:14" ht="142.5" x14ac:dyDescent="0.25">
      <c r="A10" s="42" t="s">
        <v>148</v>
      </c>
      <c r="B10" s="42" t="s">
        <v>144</v>
      </c>
      <c r="C10" s="43" t="s">
        <v>145</v>
      </c>
      <c r="D10" s="3" t="s">
        <v>17</v>
      </c>
      <c r="E10" s="3" t="s">
        <v>163</v>
      </c>
      <c r="F10" s="3" t="s">
        <v>16</v>
      </c>
      <c r="G10" s="14" t="s">
        <v>164</v>
      </c>
      <c r="H10" s="20" t="s">
        <v>161</v>
      </c>
      <c r="I10" s="12">
        <v>1</v>
      </c>
      <c r="J10" s="12">
        <v>0.25</v>
      </c>
      <c r="K10" s="12">
        <v>0.5</v>
      </c>
      <c r="L10" s="12">
        <v>0.75</v>
      </c>
      <c r="M10" s="12">
        <v>1</v>
      </c>
      <c r="N10" s="78"/>
    </row>
    <row r="11" spans="1:14" ht="142.5" x14ac:dyDescent="0.25">
      <c r="A11" s="42" t="s">
        <v>148</v>
      </c>
      <c r="B11" s="42" t="s">
        <v>144</v>
      </c>
      <c r="C11" s="43" t="s">
        <v>145</v>
      </c>
      <c r="D11" s="3" t="s">
        <v>17</v>
      </c>
      <c r="E11" s="3" t="s">
        <v>165</v>
      </c>
      <c r="F11" s="3" t="s">
        <v>16</v>
      </c>
      <c r="G11" s="14" t="s">
        <v>166</v>
      </c>
      <c r="H11" s="20" t="s">
        <v>161</v>
      </c>
      <c r="I11" s="12">
        <v>1</v>
      </c>
      <c r="J11" s="12">
        <v>0.25</v>
      </c>
      <c r="K11" s="12">
        <v>0.5</v>
      </c>
      <c r="L11" s="12">
        <v>0.75</v>
      </c>
      <c r="M11" s="12">
        <v>1</v>
      </c>
      <c r="N11" s="79"/>
    </row>
    <row r="12" spans="1:14" ht="142.5" x14ac:dyDescent="0.25">
      <c r="A12" s="42" t="s">
        <v>180</v>
      </c>
      <c r="B12" s="42" t="s">
        <v>144</v>
      </c>
      <c r="C12" s="43" t="s">
        <v>145</v>
      </c>
      <c r="D12" s="3" t="s">
        <v>8</v>
      </c>
      <c r="E12" s="3" t="s">
        <v>325</v>
      </c>
      <c r="F12" s="3" t="s">
        <v>25</v>
      </c>
      <c r="G12" s="14" t="s">
        <v>218</v>
      </c>
      <c r="H12" s="14" t="s">
        <v>219</v>
      </c>
      <c r="I12" s="19">
        <v>1</v>
      </c>
      <c r="J12" s="15">
        <v>0.17</v>
      </c>
      <c r="K12" s="15">
        <v>0.42</v>
      </c>
      <c r="L12" s="15">
        <v>0.79</v>
      </c>
      <c r="M12" s="15">
        <v>1</v>
      </c>
      <c r="N12" s="52">
        <v>568293091</v>
      </c>
    </row>
    <row r="13" spans="1:14" ht="142.5" x14ac:dyDescent="0.25">
      <c r="A13" s="42" t="s">
        <v>167</v>
      </c>
      <c r="B13" s="42" t="s">
        <v>144</v>
      </c>
      <c r="C13" s="43" t="s">
        <v>145</v>
      </c>
      <c r="D13" s="3" t="s">
        <v>17</v>
      </c>
      <c r="E13" s="3" t="s">
        <v>168</v>
      </c>
      <c r="F13" s="3" t="s">
        <v>27</v>
      </c>
      <c r="G13" s="60" t="s">
        <v>169</v>
      </c>
      <c r="H13" s="60" t="s">
        <v>170</v>
      </c>
      <c r="I13" s="8">
        <v>0.24779999999999999</v>
      </c>
      <c r="J13" s="9">
        <v>0.19</v>
      </c>
      <c r="K13" s="9">
        <v>0.52</v>
      </c>
      <c r="L13" s="9">
        <v>0.69</v>
      </c>
      <c r="M13" s="8">
        <v>1</v>
      </c>
      <c r="N13" s="77">
        <v>8661591747</v>
      </c>
    </row>
    <row r="14" spans="1:14" ht="142.5" x14ac:dyDescent="0.25">
      <c r="A14" s="42" t="s">
        <v>167</v>
      </c>
      <c r="B14" s="42" t="s">
        <v>144</v>
      </c>
      <c r="C14" s="43" t="s">
        <v>145</v>
      </c>
      <c r="D14" s="3" t="s">
        <v>17</v>
      </c>
      <c r="E14" s="3" t="s">
        <v>171</v>
      </c>
      <c r="F14" s="3" t="s">
        <v>27</v>
      </c>
      <c r="G14" s="60" t="s">
        <v>172</v>
      </c>
      <c r="H14" s="60" t="s">
        <v>173</v>
      </c>
      <c r="I14" s="9">
        <v>1</v>
      </c>
      <c r="J14" s="9">
        <v>0.3</v>
      </c>
      <c r="K14" s="9">
        <v>0.53</v>
      </c>
      <c r="L14" s="9">
        <v>0.84</v>
      </c>
      <c r="M14" s="9">
        <v>1</v>
      </c>
      <c r="N14" s="78"/>
    </row>
    <row r="15" spans="1:14" ht="142.5" x14ac:dyDescent="0.25">
      <c r="A15" s="42" t="s">
        <v>167</v>
      </c>
      <c r="B15" s="42" t="s">
        <v>144</v>
      </c>
      <c r="C15" s="43" t="s">
        <v>145</v>
      </c>
      <c r="D15" s="3" t="s">
        <v>17</v>
      </c>
      <c r="E15" s="3" t="s">
        <v>174</v>
      </c>
      <c r="F15" s="3" t="s">
        <v>27</v>
      </c>
      <c r="G15" s="60" t="s">
        <v>175</v>
      </c>
      <c r="H15" s="60" t="s">
        <v>176</v>
      </c>
      <c r="I15" s="9">
        <v>1</v>
      </c>
      <c r="J15" s="9">
        <v>0.3</v>
      </c>
      <c r="K15" s="9">
        <v>0.53</v>
      </c>
      <c r="L15" s="9">
        <v>0.84</v>
      </c>
      <c r="M15" s="9">
        <v>1</v>
      </c>
      <c r="N15" s="78"/>
    </row>
    <row r="16" spans="1:14" ht="142.5" x14ac:dyDescent="0.25">
      <c r="A16" s="42" t="s">
        <v>167</v>
      </c>
      <c r="B16" s="42" t="s">
        <v>144</v>
      </c>
      <c r="C16" s="43" t="s">
        <v>145</v>
      </c>
      <c r="D16" s="3" t="s">
        <v>17</v>
      </c>
      <c r="E16" s="3" t="s">
        <v>177</v>
      </c>
      <c r="F16" s="3" t="s">
        <v>27</v>
      </c>
      <c r="G16" s="60" t="s">
        <v>178</v>
      </c>
      <c r="H16" s="60" t="s">
        <v>179</v>
      </c>
      <c r="I16" s="9">
        <v>1</v>
      </c>
      <c r="J16" s="9">
        <v>1</v>
      </c>
      <c r="K16" s="9">
        <v>1</v>
      </c>
      <c r="L16" s="9">
        <v>1</v>
      </c>
      <c r="M16" s="9">
        <v>1</v>
      </c>
      <c r="N16" s="78"/>
    </row>
    <row r="17" spans="1:14" ht="142.5" x14ac:dyDescent="0.25">
      <c r="A17" s="42" t="s">
        <v>180</v>
      </c>
      <c r="B17" s="42" t="s">
        <v>144</v>
      </c>
      <c r="C17" s="43" t="s">
        <v>145</v>
      </c>
      <c r="D17" s="3" t="s">
        <v>17</v>
      </c>
      <c r="E17" s="3" t="s">
        <v>181</v>
      </c>
      <c r="F17" s="3" t="s">
        <v>27</v>
      </c>
      <c r="G17" s="60" t="s">
        <v>182</v>
      </c>
      <c r="H17" s="61" t="s">
        <v>183</v>
      </c>
      <c r="I17" s="9">
        <v>0.98</v>
      </c>
      <c r="J17" s="9">
        <v>0.25</v>
      </c>
      <c r="K17" s="9">
        <v>0.5</v>
      </c>
      <c r="L17" s="9">
        <v>0.7</v>
      </c>
      <c r="M17" s="9">
        <v>0.98</v>
      </c>
      <c r="N17" s="79"/>
    </row>
    <row r="18" spans="1:14" ht="142.5" customHeight="1" x14ac:dyDescent="0.25">
      <c r="A18" s="42" t="s">
        <v>143</v>
      </c>
      <c r="B18" s="42" t="s">
        <v>144</v>
      </c>
      <c r="C18" s="43" t="s">
        <v>145</v>
      </c>
      <c r="D18" s="3" t="s">
        <v>17</v>
      </c>
      <c r="E18" s="3" t="s">
        <v>184</v>
      </c>
      <c r="F18" s="3" t="s">
        <v>43</v>
      </c>
      <c r="G18" s="14" t="s">
        <v>185</v>
      </c>
      <c r="H18" s="14" t="s">
        <v>186</v>
      </c>
      <c r="I18" s="10">
        <v>1</v>
      </c>
      <c r="J18" s="15">
        <v>0.25</v>
      </c>
      <c r="K18" s="15">
        <v>0.5</v>
      </c>
      <c r="L18" s="15">
        <v>0.75</v>
      </c>
      <c r="M18" s="15">
        <v>1</v>
      </c>
      <c r="N18" s="77">
        <v>7463999510</v>
      </c>
    </row>
    <row r="19" spans="1:14" ht="142.5" x14ac:dyDescent="0.25">
      <c r="A19" s="42" t="s">
        <v>143</v>
      </c>
      <c r="B19" s="44" t="s">
        <v>187</v>
      </c>
      <c r="C19" s="43" t="s">
        <v>145</v>
      </c>
      <c r="D19" s="3" t="s">
        <v>17</v>
      </c>
      <c r="E19" s="3" t="s">
        <v>188</v>
      </c>
      <c r="F19" s="3" t="s">
        <v>43</v>
      </c>
      <c r="G19" s="16" t="s">
        <v>189</v>
      </c>
      <c r="H19" s="17" t="s">
        <v>190</v>
      </c>
      <c r="I19" s="17">
        <v>4</v>
      </c>
      <c r="J19" s="17">
        <v>1</v>
      </c>
      <c r="K19" s="17">
        <v>1</v>
      </c>
      <c r="L19" s="17">
        <v>1</v>
      </c>
      <c r="M19" s="17">
        <v>1</v>
      </c>
      <c r="N19" s="78"/>
    </row>
    <row r="20" spans="1:14" ht="142.5" x14ac:dyDescent="0.25">
      <c r="A20" s="42" t="s">
        <v>143</v>
      </c>
      <c r="B20" s="44" t="s">
        <v>187</v>
      </c>
      <c r="C20" s="43" t="s">
        <v>145</v>
      </c>
      <c r="D20" s="3" t="s">
        <v>17</v>
      </c>
      <c r="E20" s="3" t="s">
        <v>191</v>
      </c>
      <c r="F20" s="3" t="s">
        <v>43</v>
      </c>
      <c r="G20" s="16" t="s">
        <v>192</v>
      </c>
      <c r="H20" s="17" t="s">
        <v>190</v>
      </c>
      <c r="I20" s="17">
        <v>4</v>
      </c>
      <c r="J20" s="17">
        <v>1</v>
      </c>
      <c r="K20" s="17">
        <v>1</v>
      </c>
      <c r="L20" s="17">
        <v>1</v>
      </c>
      <c r="M20" s="17">
        <v>1</v>
      </c>
      <c r="N20" s="79"/>
    </row>
    <row r="21" spans="1:14" ht="21" customHeight="1" x14ac:dyDescent="0.25">
      <c r="A21" s="42" t="s">
        <v>143</v>
      </c>
      <c r="B21" s="44" t="s">
        <v>187</v>
      </c>
      <c r="C21" s="43" t="s">
        <v>145</v>
      </c>
      <c r="D21" s="3" t="s">
        <v>17</v>
      </c>
      <c r="E21" s="3" t="s">
        <v>193</v>
      </c>
      <c r="F21" s="3" t="s">
        <v>51</v>
      </c>
      <c r="G21" s="13" t="s">
        <v>194</v>
      </c>
      <c r="H21" s="13" t="s">
        <v>195</v>
      </c>
      <c r="I21" s="12">
        <v>1</v>
      </c>
      <c r="J21" s="12">
        <v>0.1</v>
      </c>
      <c r="K21" s="12">
        <v>0.4</v>
      </c>
      <c r="L21" s="12">
        <v>0.7</v>
      </c>
      <c r="M21" s="12">
        <v>1</v>
      </c>
      <c r="N21" s="77">
        <v>2115611993</v>
      </c>
    </row>
    <row r="22" spans="1:14" ht="21" customHeight="1" x14ac:dyDescent="0.25">
      <c r="A22" s="42"/>
      <c r="B22" s="42" t="s">
        <v>187</v>
      </c>
      <c r="C22" s="46"/>
      <c r="D22" s="3" t="s">
        <v>76</v>
      </c>
      <c r="E22" s="3" t="s">
        <v>196</v>
      </c>
      <c r="F22" s="3" t="s">
        <v>51</v>
      </c>
      <c r="G22" s="14" t="s">
        <v>197</v>
      </c>
      <c r="H22" s="11" t="s">
        <v>198</v>
      </c>
      <c r="I22" s="51">
        <v>1</v>
      </c>
      <c r="J22" s="51">
        <v>0.1</v>
      </c>
      <c r="K22" s="51">
        <v>0.4</v>
      </c>
      <c r="L22" s="51">
        <v>0.7</v>
      </c>
      <c r="M22" s="51">
        <v>1</v>
      </c>
      <c r="N22" s="79"/>
    </row>
    <row r="23" spans="1:14" ht="25.5" customHeight="1" x14ac:dyDescent="0.25">
      <c r="A23" s="42" t="s">
        <v>199</v>
      </c>
      <c r="B23" s="42" t="s">
        <v>144</v>
      </c>
      <c r="C23" s="43" t="s">
        <v>145</v>
      </c>
      <c r="D23" s="3" t="s">
        <v>52</v>
      </c>
      <c r="E23" s="3" t="s">
        <v>200</v>
      </c>
      <c r="F23" s="3" t="s">
        <v>54</v>
      </c>
      <c r="G23" s="32" t="s">
        <v>201</v>
      </c>
      <c r="H23" s="32" t="s">
        <v>202</v>
      </c>
      <c r="I23" s="18">
        <v>0.95</v>
      </c>
      <c r="J23" s="18">
        <v>0.2</v>
      </c>
      <c r="K23" s="18">
        <v>0.4</v>
      </c>
      <c r="L23" s="18">
        <v>0.6</v>
      </c>
      <c r="M23" s="18">
        <v>0.95</v>
      </c>
      <c r="N23" s="52">
        <v>415848000</v>
      </c>
    </row>
    <row r="24" spans="1:14" ht="142.5" x14ac:dyDescent="0.25">
      <c r="A24" s="42" t="s">
        <v>180</v>
      </c>
      <c r="B24" s="42" t="s">
        <v>144</v>
      </c>
      <c r="C24" s="43" t="s">
        <v>203</v>
      </c>
      <c r="D24" s="3" t="s">
        <v>52</v>
      </c>
      <c r="E24" s="3" t="s">
        <v>204</v>
      </c>
      <c r="F24" s="3" t="s">
        <v>56</v>
      </c>
      <c r="G24" s="14" t="s">
        <v>205</v>
      </c>
      <c r="H24" s="14" t="s">
        <v>206</v>
      </c>
      <c r="I24" s="12">
        <v>1</v>
      </c>
      <c r="J24" s="12">
        <v>0.1</v>
      </c>
      <c r="K24" s="12">
        <v>0.4</v>
      </c>
      <c r="L24" s="12">
        <v>0.8</v>
      </c>
      <c r="M24" s="12">
        <v>1</v>
      </c>
      <c r="N24" s="77">
        <v>1544908411</v>
      </c>
    </row>
    <row r="25" spans="1:14" ht="142.5" x14ac:dyDescent="0.25">
      <c r="A25" s="42" t="s">
        <v>143</v>
      </c>
      <c r="B25" s="42" t="s">
        <v>144</v>
      </c>
      <c r="C25" s="43" t="s">
        <v>145</v>
      </c>
      <c r="D25" s="3" t="s">
        <v>52</v>
      </c>
      <c r="E25" s="3" t="s">
        <v>207</v>
      </c>
      <c r="F25" s="3" t="s">
        <v>56</v>
      </c>
      <c r="G25" s="14" t="s">
        <v>208</v>
      </c>
      <c r="H25" s="14" t="s">
        <v>209</v>
      </c>
      <c r="I25" s="6">
        <v>1</v>
      </c>
      <c r="J25" s="6">
        <v>1</v>
      </c>
      <c r="K25" s="6">
        <v>1</v>
      </c>
      <c r="L25" s="6">
        <v>1</v>
      </c>
      <c r="M25" s="6">
        <v>1</v>
      </c>
      <c r="N25" s="78"/>
    </row>
    <row r="26" spans="1:14" ht="171" x14ac:dyDescent="0.25">
      <c r="A26" s="42" t="s">
        <v>210</v>
      </c>
      <c r="B26" s="42" t="s">
        <v>144</v>
      </c>
      <c r="C26" s="43" t="s">
        <v>211</v>
      </c>
      <c r="D26" s="3" t="s">
        <v>52</v>
      </c>
      <c r="E26" s="3" t="s">
        <v>212</v>
      </c>
      <c r="F26" s="3" t="s">
        <v>56</v>
      </c>
      <c r="G26" s="13" t="s">
        <v>213</v>
      </c>
      <c r="H26" s="13" t="s">
        <v>214</v>
      </c>
      <c r="I26" s="12">
        <v>1</v>
      </c>
      <c r="J26" s="12">
        <v>0.25</v>
      </c>
      <c r="K26" s="12">
        <v>0.5</v>
      </c>
      <c r="L26" s="12">
        <v>0.75</v>
      </c>
      <c r="M26" s="12">
        <v>1</v>
      </c>
      <c r="N26" s="78"/>
    </row>
    <row r="27" spans="1:14" ht="156.75" x14ac:dyDescent="0.25">
      <c r="A27" s="42" t="s">
        <v>180</v>
      </c>
      <c r="B27" s="42" t="s">
        <v>144</v>
      </c>
      <c r="C27" s="43" t="s">
        <v>215</v>
      </c>
      <c r="D27" s="3" t="s">
        <v>52</v>
      </c>
      <c r="E27" s="3" t="s">
        <v>216</v>
      </c>
      <c r="F27" s="3" t="s">
        <v>56</v>
      </c>
      <c r="G27" s="14" t="s">
        <v>217</v>
      </c>
      <c r="H27" s="14" t="s">
        <v>217</v>
      </c>
      <c r="I27" s="19">
        <v>1</v>
      </c>
      <c r="J27" s="15">
        <v>0.2</v>
      </c>
      <c r="K27" s="15">
        <v>0.5</v>
      </c>
      <c r="L27" s="15">
        <v>0.8</v>
      </c>
      <c r="M27" s="15">
        <v>1</v>
      </c>
      <c r="N27" s="78"/>
    </row>
    <row r="28" spans="1:14" ht="142.5" x14ac:dyDescent="0.25">
      <c r="A28" s="42" t="s">
        <v>180</v>
      </c>
      <c r="B28" s="42" t="s">
        <v>144</v>
      </c>
      <c r="C28" s="43" t="s">
        <v>145</v>
      </c>
      <c r="D28" s="3" t="s">
        <v>8</v>
      </c>
      <c r="E28" s="3" t="s">
        <v>24</v>
      </c>
      <c r="F28" s="3" t="s">
        <v>56</v>
      </c>
      <c r="G28" s="14" t="s">
        <v>218</v>
      </c>
      <c r="H28" s="14" t="s">
        <v>219</v>
      </c>
      <c r="I28" s="19">
        <v>1</v>
      </c>
      <c r="J28" s="15">
        <v>0.17</v>
      </c>
      <c r="K28" s="15">
        <v>0.42</v>
      </c>
      <c r="L28" s="15">
        <v>0.79</v>
      </c>
      <c r="M28" s="15">
        <v>1</v>
      </c>
      <c r="N28" s="78"/>
    </row>
    <row r="29" spans="1:14" ht="142.5" x14ac:dyDescent="0.25">
      <c r="A29" s="42" t="s">
        <v>143</v>
      </c>
      <c r="B29" s="42" t="s">
        <v>144</v>
      </c>
      <c r="C29" s="43" t="s">
        <v>145</v>
      </c>
      <c r="D29" s="3" t="s">
        <v>8</v>
      </c>
      <c r="E29" s="3" t="s">
        <v>220</v>
      </c>
      <c r="F29" s="3" t="s">
        <v>56</v>
      </c>
      <c r="G29" s="13" t="s">
        <v>221</v>
      </c>
      <c r="H29" s="13" t="s">
        <v>222</v>
      </c>
      <c r="I29" s="12">
        <v>1</v>
      </c>
      <c r="J29" s="12">
        <v>0.1</v>
      </c>
      <c r="K29" s="12">
        <v>0.4</v>
      </c>
      <c r="L29" s="12">
        <v>0.7</v>
      </c>
      <c r="M29" s="12">
        <v>1</v>
      </c>
      <c r="N29" s="78"/>
    </row>
    <row r="30" spans="1:14" ht="156.75" x14ac:dyDescent="0.25">
      <c r="A30" s="42" t="s">
        <v>180</v>
      </c>
      <c r="B30" s="42" t="s">
        <v>223</v>
      </c>
      <c r="C30" s="43" t="s">
        <v>224</v>
      </c>
      <c r="D30" s="3" t="s">
        <v>17</v>
      </c>
      <c r="E30" s="3" t="s">
        <v>225</v>
      </c>
      <c r="F30" s="3" t="s">
        <v>56</v>
      </c>
      <c r="G30" s="13" t="s">
        <v>226</v>
      </c>
      <c r="H30" s="13" t="s">
        <v>227</v>
      </c>
      <c r="I30" s="13">
        <v>3</v>
      </c>
      <c r="J30" s="13">
        <v>0</v>
      </c>
      <c r="K30" s="13">
        <v>1</v>
      </c>
      <c r="L30" s="13">
        <v>1</v>
      </c>
      <c r="M30" s="13">
        <v>1</v>
      </c>
      <c r="N30" s="78"/>
    </row>
    <row r="31" spans="1:14" ht="142.5" x14ac:dyDescent="0.25">
      <c r="A31" s="42" t="s">
        <v>167</v>
      </c>
      <c r="B31" s="42" t="s">
        <v>144</v>
      </c>
      <c r="C31" s="43" t="s">
        <v>145</v>
      </c>
      <c r="D31" s="3" t="s">
        <v>17</v>
      </c>
      <c r="E31" s="3" t="s">
        <v>228</v>
      </c>
      <c r="F31" s="3" t="s">
        <v>56</v>
      </c>
      <c r="G31" s="13" t="s">
        <v>229</v>
      </c>
      <c r="H31" s="13" t="s">
        <v>227</v>
      </c>
      <c r="I31" s="13">
        <v>4</v>
      </c>
      <c r="J31" s="13">
        <v>1</v>
      </c>
      <c r="K31" s="13">
        <v>1</v>
      </c>
      <c r="L31" s="13">
        <v>1</v>
      </c>
      <c r="M31" s="13">
        <v>1</v>
      </c>
      <c r="N31" s="78"/>
    </row>
    <row r="32" spans="1:14" ht="142.5" x14ac:dyDescent="0.25">
      <c r="A32" s="42" t="s">
        <v>167</v>
      </c>
      <c r="B32" s="42" t="s">
        <v>144</v>
      </c>
      <c r="C32" s="43" t="s">
        <v>145</v>
      </c>
      <c r="D32" s="3" t="s">
        <v>17</v>
      </c>
      <c r="E32" s="3" t="s">
        <v>230</v>
      </c>
      <c r="F32" s="3" t="s">
        <v>56</v>
      </c>
      <c r="G32" s="13" t="s">
        <v>231</v>
      </c>
      <c r="H32" s="13" t="s">
        <v>227</v>
      </c>
      <c r="I32" s="13">
        <v>3</v>
      </c>
      <c r="J32" s="13">
        <v>0</v>
      </c>
      <c r="K32" s="13">
        <v>1</v>
      </c>
      <c r="L32" s="13">
        <v>1</v>
      </c>
      <c r="M32" s="13">
        <v>1</v>
      </c>
      <c r="N32" s="79"/>
    </row>
    <row r="33" spans="1:14" ht="142.5" x14ac:dyDescent="0.25">
      <c r="A33" s="42" t="s">
        <v>143</v>
      </c>
      <c r="B33" s="42" t="s">
        <v>144</v>
      </c>
      <c r="C33" s="43" t="s">
        <v>145</v>
      </c>
      <c r="D33" s="3" t="s">
        <v>52</v>
      </c>
      <c r="E33" s="3" t="s">
        <v>232</v>
      </c>
      <c r="F33" s="3" t="s">
        <v>67</v>
      </c>
      <c r="G33" s="13" t="s">
        <v>233</v>
      </c>
      <c r="H33" s="13" t="s">
        <v>234</v>
      </c>
      <c r="I33" s="13" t="s">
        <v>235</v>
      </c>
      <c r="J33" s="13" t="s">
        <v>235</v>
      </c>
      <c r="K33" s="13" t="s">
        <v>235</v>
      </c>
      <c r="L33" s="13" t="s">
        <v>235</v>
      </c>
      <c r="M33" s="13" t="s">
        <v>235</v>
      </c>
      <c r="N33" s="77">
        <v>1156871400</v>
      </c>
    </row>
    <row r="34" spans="1:14" ht="142.5" x14ac:dyDescent="0.25">
      <c r="A34" s="42" t="s">
        <v>143</v>
      </c>
      <c r="B34" s="42" t="s">
        <v>144</v>
      </c>
      <c r="C34" s="43" t="s">
        <v>145</v>
      </c>
      <c r="D34" s="3" t="s">
        <v>52</v>
      </c>
      <c r="E34" s="3" t="s">
        <v>236</v>
      </c>
      <c r="F34" s="3" t="s">
        <v>67</v>
      </c>
      <c r="G34" s="13" t="s">
        <v>237</v>
      </c>
      <c r="H34" s="13" t="s">
        <v>238</v>
      </c>
      <c r="I34" s="13">
        <v>15</v>
      </c>
      <c r="J34" s="13">
        <v>2</v>
      </c>
      <c r="K34" s="13">
        <v>4</v>
      </c>
      <c r="L34" s="13">
        <v>6</v>
      </c>
      <c r="M34" s="13">
        <v>3</v>
      </c>
      <c r="N34" s="78"/>
    </row>
    <row r="35" spans="1:14" ht="142.5" x14ac:dyDescent="0.25">
      <c r="A35" s="42" t="s">
        <v>143</v>
      </c>
      <c r="B35" s="42" t="s">
        <v>144</v>
      </c>
      <c r="C35" s="43" t="s">
        <v>145</v>
      </c>
      <c r="D35" s="3" t="s">
        <v>12</v>
      </c>
      <c r="E35" s="3" t="s">
        <v>239</v>
      </c>
      <c r="F35" s="3" t="s">
        <v>67</v>
      </c>
      <c r="G35" s="13" t="s">
        <v>240</v>
      </c>
      <c r="H35" s="13" t="s">
        <v>241</v>
      </c>
      <c r="I35" s="13" t="s">
        <v>235</v>
      </c>
      <c r="J35" s="13" t="s">
        <v>242</v>
      </c>
      <c r="K35" s="13" t="s">
        <v>242</v>
      </c>
      <c r="L35" s="13" t="s">
        <v>242</v>
      </c>
      <c r="M35" s="13" t="s">
        <v>242</v>
      </c>
      <c r="N35" s="79"/>
    </row>
    <row r="36" spans="1:14" ht="228" x14ac:dyDescent="0.25">
      <c r="A36" s="42" t="s">
        <v>143</v>
      </c>
      <c r="B36" s="42" t="s">
        <v>243</v>
      </c>
      <c r="C36" s="43" t="s">
        <v>244</v>
      </c>
      <c r="D36" s="3" t="s">
        <v>8</v>
      </c>
      <c r="E36" s="3" t="s">
        <v>71</v>
      </c>
      <c r="F36" s="3" t="s">
        <v>72</v>
      </c>
      <c r="G36" s="13" t="s">
        <v>245</v>
      </c>
      <c r="H36" s="13" t="s">
        <v>246</v>
      </c>
      <c r="I36" s="12">
        <v>1</v>
      </c>
      <c r="J36" s="12">
        <v>0</v>
      </c>
      <c r="K36" s="12">
        <v>0.2</v>
      </c>
      <c r="L36" s="12">
        <v>0.8</v>
      </c>
      <c r="M36" s="12">
        <v>1</v>
      </c>
      <c r="N36" s="52">
        <v>1515970000</v>
      </c>
    </row>
    <row r="37" spans="1:14" ht="242.25" x14ac:dyDescent="0.25">
      <c r="A37" s="42" t="s">
        <v>180</v>
      </c>
      <c r="B37" s="42" t="s">
        <v>243</v>
      </c>
      <c r="C37" s="43" t="s">
        <v>247</v>
      </c>
      <c r="D37" s="3" t="s">
        <v>52</v>
      </c>
      <c r="E37" s="3" t="s">
        <v>248</v>
      </c>
      <c r="F37" s="3" t="s">
        <v>75</v>
      </c>
      <c r="G37" s="11" t="s">
        <v>249</v>
      </c>
      <c r="H37" s="11" t="s">
        <v>250</v>
      </c>
      <c r="I37" s="33">
        <v>1</v>
      </c>
      <c r="J37" s="34">
        <v>0.25</v>
      </c>
      <c r="K37" s="34">
        <v>0.5</v>
      </c>
      <c r="L37" s="34">
        <v>0.75</v>
      </c>
      <c r="M37" s="34">
        <v>1</v>
      </c>
      <c r="N37" s="81">
        <v>1713081486</v>
      </c>
    </row>
    <row r="38" spans="1:14" ht="195" x14ac:dyDescent="0.25">
      <c r="A38" s="42" t="s">
        <v>180</v>
      </c>
      <c r="B38" s="42" t="s">
        <v>243</v>
      </c>
      <c r="C38" s="45" t="s">
        <v>211</v>
      </c>
      <c r="D38" s="3" t="s">
        <v>8</v>
      </c>
      <c r="E38" s="3" t="s">
        <v>251</v>
      </c>
      <c r="F38" s="3" t="s">
        <v>75</v>
      </c>
      <c r="G38" s="11" t="s">
        <v>252</v>
      </c>
      <c r="H38" s="11" t="s">
        <v>253</v>
      </c>
      <c r="I38" s="33">
        <v>1</v>
      </c>
      <c r="J38" s="33">
        <v>0.5</v>
      </c>
      <c r="K38" s="33">
        <v>0.8</v>
      </c>
      <c r="L38" s="33">
        <v>0.9</v>
      </c>
      <c r="M38" s="33">
        <v>1</v>
      </c>
      <c r="N38" s="82"/>
    </row>
    <row r="39" spans="1:14" ht="242.25" x14ac:dyDescent="0.25">
      <c r="A39" s="42" t="s">
        <v>180</v>
      </c>
      <c r="B39" s="42" t="s">
        <v>243</v>
      </c>
      <c r="C39" s="45" t="s">
        <v>254</v>
      </c>
      <c r="D39" s="3" t="s">
        <v>76</v>
      </c>
      <c r="E39" s="3" t="s">
        <v>255</v>
      </c>
      <c r="F39" s="3" t="s">
        <v>75</v>
      </c>
      <c r="G39" s="11" t="s">
        <v>256</v>
      </c>
      <c r="H39" s="11" t="s">
        <v>257</v>
      </c>
      <c r="I39" s="33">
        <v>1</v>
      </c>
      <c r="J39" s="34">
        <v>0.1</v>
      </c>
      <c r="K39" s="34">
        <v>0.2</v>
      </c>
      <c r="L39" s="34">
        <v>0.7</v>
      </c>
      <c r="M39" s="34">
        <v>1</v>
      </c>
      <c r="N39" s="83"/>
    </row>
    <row r="40" spans="1:14" ht="156.75" x14ac:dyDescent="0.25">
      <c r="A40" s="42" t="s">
        <v>180</v>
      </c>
      <c r="B40" s="42" t="s">
        <v>243</v>
      </c>
      <c r="C40" s="45" t="s">
        <v>215</v>
      </c>
      <c r="D40" s="3" t="s">
        <v>52</v>
      </c>
      <c r="E40" s="3" t="s">
        <v>258</v>
      </c>
      <c r="F40" s="3" t="s">
        <v>80</v>
      </c>
      <c r="G40" s="14" t="s">
        <v>259</v>
      </c>
      <c r="H40" s="17" t="s">
        <v>260</v>
      </c>
      <c r="I40" s="20">
        <v>1</v>
      </c>
      <c r="J40" s="12">
        <v>0.25</v>
      </c>
      <c r="K40" s="12">
        <v>0.5</v>
      </c>
      <c r="L40" s="12">
        <v>0.75</v>
      </c>
      <c r="M40" s="12">
        <v>1</v>
      </c>
      <c r="N40" s="77">
        <v>1597994057</v>
      </c>
    </row>
    <row r="41" spans="1:14" ht="156.75" x14ac:dyDescent="0.25">
      <c r="A41" s="42" t="s">
        <v>167</v>
      </c>
      <c r="B41" s="42" t="s">
        <v>243</v>
      </c>
      <c r="C41" s="45" t="s">
        <v>215</v>
      </c>
      <c r="D41" s="3" t="s">
        <v>52</v>
      </c>
      <c r="E41" s="3" t="s">
        <v>261</v>
      </c>
      <c r="F41" s="3" t="s">
        <v>80</v>
      </c>
      <c r="G41" s="14" t="s">
        <v>262</v>
      </c>
      <c r="H41" s="17" t="s">
        <v>260</v>
      </c>
      <c r="I41" s="20">
        <v>1</v>
      </c>
      <c r="J41" s="12">
        <v>0.25</v>
      </c>
      <c r="K41" s="12">
        <v>0.5</v>
      </c>
      <c r="L41" s="12">
        <v>0.75</v>
      </c>
      <c r="M41" s="12">
        <v>1</v>
      </c>
      <c r="N41" s="78"/>
    </row>
    <row r="42" spans="1:14" ht="156.75" x14ac:dyDescent="0.25">
      <c r="A42" s="42" t="s">
        <v>180</v>
      </c>
      <c r="B42" s="42" t="s">
        <v>243</v>
      </c>
      <c r="C42" s="45" t="s">
        <v>215</v>
      </c>
      <c r="D42" s="3" t="s">
        <v>52</v>
      </c>
      <c r="E42" s="3" t="s">
        <v>263</v>
      </c>
      <c r="F42" s="3" t="s">
        <v>80</v>
      </c>
      <c r="G42" s="14" t="s">
        <v>264</v>
      </c>
      <c r="H42" s="17" t="s">
        <v>260</v>
      </c>
      <c r="I42" s="20">
        <v>1</v>
      </c>
      <c r="J42" s="12">
        <v>0</v>
      </c>
      <c r="K42" s="12">
        <v>0</v>
      </c>
      <c r="L42" s="12">
        <v>0.25</v>
      </c>
      <c r="M42" s="12">
        <v>1</v>
      </c>
      <c r="N42" s="79"/>
    </row>
    <row r="43" spans="1:14" ht="315" x14ac:dyDescent="0.25">
      <c r="A43" s="42" t="s">
        <v>180</v>
      </c>
      <c r="B43" s="42" t="s">
        <v>243</v>
      </c>
      <c r="C43" s="43" t="s">
        <v>265</v>
      </c>
      <c r="D43" s="3" t="s">
        <v>52</v>
      </c>
      <c r="E43" s="3" t="s">
        <v>266</v>
      </c>
      <c r="F43" s="3" t="s">
        <v>84</v>
      </c>
      <c r="G43" s="16" t="s">
        <v>267</v>
      </c>
      <c r="H43" s="35" t="s">
        <v>268</v>
      </c>
      <c r="I43" s="20">
        <v>1</v>
      </c>
      <c r="J43" s="20">
        <v>0.05</v>
      </c>
      <c r="K43" s="20">
        <v>0.27</v>
      </c>
      <c r="L43" s="20">
        <v>0.7</v>
      </c>
      <c r="M43" s="53">
        <v>1</v>
      </c>
      <c r="N43" s="80">
        <v>2416525846</v>
      </c>
    </row>
    <row r="44" spans="1:14" ht="240" x14ac:dyDescent="0.25">
      <c r="A44" s="42" t="s">
        <v>180</v>
      </c>
      <c r="B44" s="42" t="s">
        <v>243</v>
      </c>
      <c r="C44" s="43" t="s">
        <v>265</v>
      </c>
      <c r="D44" s="3" t="s">
        <v>52</v>
      </c>
      <c r="E44" s="3" t="s">
        <v>269</v>
      </c>
      <c r="F44" s="3" t="s">
        <v>84</v>
      </c>
      <c r="G44" s="21" t="s">
        <v>270</v>
      </c>
      <c r="H44" s="36" t="s">
        <v>268</v>
      </c>
      <c r="I44" s="22">
        <v>1</v>
      </c>
      <c r="J44" s="23">
        <v>0.28000000000000003</v>
      </c>
      <c r="K44" s="23">
        <v>0.55000000000000004</v>
      </c>
      <c r="L44" s="23">
        <v>0.83</v>
      </c>
      <c r="M44" s="54">
        <v>1</v>
      </c>
      <c r="N44" s="80"/>
    </row>
    <row r="45" spans="1:14" ht="409.5" x14ac:dyDescent="0.25">
      <c r="A45" s="42" t="s">
        <v>180</v>
      </c>
      <c r="B45" s="42" t="s">
        <v>243</v>
      </c>
      <c r="C45" s="43" t="s">
        <v>265</v>
      </c>
      <c r="D45" s="3" t="s">
        <v>52</v>
      </c>
      <c r="E45" s="3"/>
      <c r="F45" s="3" t="s">
        <v>84</v>
      </c>
      <c r="G45" s="37" t="s">
        <v>271</v>
      </c>
      <c r="H45" s="24" t="s">
        <v>272</v>
      </c>
      <c r="I45" s="25">
        <v>1</v>
      </c>
      <c r="J45" s="26">
        <v>0.16</v>
      </c>
      <c r="K45" s="26">
        <v>0.49</v>
      </c>
      <c r="L45" s="26">
        <f>33%+K45</f>
        <v>0.82000000000000006</v>
      </c>
      <c r="M45" s="55">
        <v>1</v>
      </c>
      <c r="N45" s="80"/>
    </row>
    <row r="46" spans="1:14" ht="228" x14ac:dyDescent="0.25">
      <c r="A46" s="42" t="s">
        <v>180</v>
      </c>
      <c r="B46" s="42" t="s">
        <v>243</v>
      </c>
      <c r="C46" s="43" t="s">
        <v>244</v>
      </c>
      <c r="D46" s="3" t="s">
        <v>52</v>
      </c>
      <c r="E46" s="47" t="s">
        <v>273</v>
      </c>
      <c r="F46" s="3" t="s">
        <v>92</v>
      </c>
      <c r="G46" s="48" t="s">
        <v>274</v>
      </c>
      <c r="H46" s="47" t="s">
        <v>275</v>
      </c>
      <c r="I46" s="12">
        <v>1</v>
      </c>
      <c r="J46" s="13">
        <v>0</v>
      </c>
      <c r="K46" s="13">
        <v>20</v>
      </c>
      <c r="L46" s="13">
        <v>50</v>
      </c>
      <c r="M46" s="13">
        <v>100</v>
      </c>
      <c r="N46" s="77">
        <v>3104013492</v>
      </c>
    </row>
    <row r="47" spans="1:14" ht="242.25" x14ac:dyDescent="0.25">
      <c r="A47" s="42" t="s">
        <v>180</v>
      </c>
      <c r="B47" s="42" t="s">
        <v>243</v>
      </c>
      <c r="C47" s="43" t="s">
        <v>254</v>
      </c>
      <c r="D47" s="3" t="s">
        <v>52</v>
      </c>
      <c r="E47" s="47" t="s">
        <v>276</v>
      </c>
      <c r="F47" s="3" t="s">
        <v>92</v>
      </c>
      <c r="G47" s="47" t="s">
        <v>277</v>
      </c>
      <c r="H47" s="49" t="s">
        <v>278</v>
      </c>
      <c r="I47" s="50">
        <v>1</v>
      </c>
      <c r="J47" s="32">
        <v>0</v>
      </c>
      <c r="K47" s="32">
        <v>20</v>
      </c>
      <c r="L47" s="32">
        <v>60</v>
      </c>
      <c r="M47" s="32">
        <v>100</v>
      </c>
      <c r="N47" s="78"/>
    </row>
    <row r="48" spans="1:14" ht="242.25" x14ac:dyDescent="0.25">
      <c r="A48" s="42" t="s">
        <v>180</v>
      </c>
      <c r="B48" s="42" t="s">
        <v>243</v>
      </c>
      <c r="C48" s="43" t="s">
        <v>247</v>
      </c>
      <c r="D48" s="3" t="s">
        <v>8</v>
      </c>
      <c r="E48" s="3" t="s">
        <v>95</v>
      </c>
      <c r="F48" s="3" t="s">
        <v>96</v>
      </c>
      <c r="G48" s="13" t="s">
        <v>279</v>
      </c>
      <c r="H48" s="12">
        <v>1</v>
      </c>
      <c r="I48" s="12">
        <v>0</v>
      </c>
      <c r="J48" s="12">
        <v>0.4</v>
      </c>
      <c r="K48" s="12">
        <v>0.75</v>
      </c>
      <c r="L48" s="12">
        <v>1</v>
      </c>
      <c r="M48" s="13"/>
      <c r="N48" s="52">
        <v>2831400032</v>
      </c>
    </row>
    <row r="49" spans="1:14" ht="242.25" x14ac:dyDescent="0.25">
      <c r="A49" s="42" t="s">
        <v>180</v>
      </c>
      <c r="B49" s="42" t="s">
        <v>243</v>
      </c>
      <c r="C49" s="45" t="s">
        <v>254</v>
      </c>
      <c r="D49" s="3" t="s">
        <v>52</v>
      </c>
      <c r="E49" s="3" t="s">
        <v>280</v>
      </c>
      <c r="F49" s="3" t="s">
        <v>98</v>
      </c>
      <c r="G49" s="13" t="s">
        <v>281</v>
      </c>
      <c r="H49" s="13" t="s">
        <v>282</v>
      </c>
      <c r="I49" s="12">
        <v>1</v>
      </c>
      <c r="J49" s="12">
        <v>0.25</v>
      </c>
      <c r="K49" s="12">
        <v>0.5</v>
      </c>
      <c r="L49" s="12">
        <v>0.75</v>
      </c>
      <c r="M49" s="12">
        <v>1</v>
      </c>
      <c r="N49" s="52">
        <v>48605204128</v>
      </c>
    </row>
    <row r="50" spans="1:14" ht="242.25" x14ac:dyDescent="0.25">
      <c r="A50" s="42" t="s">
        <v>180</v>
      </c>
      <c r="B50" s="42" t="s">
        <v>243</v>
      </c>
      <c r="C50" s="45" t="s">
        <v>254</v>
      </c>
      <c r="D50" s="3" t="s">
        <v>52</v>
      </c>
      <c r="E50" s="3" t="s">
        <v>283</v>
      </c>
      <c r="F50" s="3" t="s">
        <v>100</v>
      </c>
      <c r="G50" s="3" t="s">
        <v>284</v>
      </c>
      <c r="H50" s="3" t="s">
        <v>285</v>
      </c>
      <c r="I50" s="59">
        <v>1</v>
      </c>
      <c r="J50" s="59">
        <v>0.1</v>
      </c>
      <c r="K50" s="59">
        <v>0.35</v>
      </c>
      <c r="L50" s="59">
        <v>0.75</v>
      </c>
      <c r="M50" s="59">
        <v>1</v>
      </c>
      <c r="N50" s="77">
        <v>3763910637</v>
      </c>
    </row>
    <row r="51" spans="1:14" ht="242.25" x14ac:dyDescent="0.25">
      <c r="A51" s="42" t="s">
        <v>180</v>
      </c>
      <c r="B51" s="42" t="s">
        <v>243</v>
      </c>
      <c r="C51" s="45" t="s">
        <v>254</v>
      </c>
      <c r="D51" s="56" t="s">
        <v>52</v>
      </c>
      <c r="E51" s="3" t="s">
        <v>286</v>
      </c>
      <c r="F51" s="3" t="s">
        <v>100</v>
      </c>
      <c r="G51" s="3" t="s">
        <v>287</v>
      </c>
      <c r="H51" s="3" t="s">
        <v>288</v>
      </c>
      <c r="I51" s="59">
        <v>1</v>
      </c>
      <c r="J51" s="59">
        <v>0.1</v>
      </c>
      <c r="K51" s="59">
        <v>0.1</v>
      </c>
      <c r="L51" s="59">
        <v>0.7</v>
      </c>
      <c r="M51" s="59">
        <v>1</v>
      </c>
      <c r="N51" s="78"/>
    </row>
    <row r="52" spans="1:14" ht="242.25" x14ac:dyDescent="0.25">
      <c r="A52" s="42" t="s">
        <v>180</v>
      </c>
      <c r="B52" s="42" t="s">
        <v>243</v>
      </c>
      <c r="C52" s="45" t="s">
        <v>254</v>
      </c>
      <c r="D52" s="56" t="s">
        <v>8</v>
      </c>
      <c r="E52" s="3" t="s">
        <v>289</v>
      </c>
      <c r="F52" s="3" t="s">
        <v>100</v>
      </c>
      <c r="G52" s="3" t="s">
        <v>290</v>
      </c>
      <c r="H52" s="3" t="s">
        <v>291</v>
      </c>
      <c r="I52" s="59">
        <v>1</v>
      </c>
      <c r="J52" s="59">
        <v>0.25</v>
      </c>
      <c r="K52" s="59">
        <v>0.6</v>
      </c>
      <c r="L52" s="59">
        <v>0.8</v>
      </c>
      <c r="M52" s="59">
        <v>1</v>
      </c>
      <c r="N52" s="79"/>
    </row>
    <row r="53" spans="1:14" ht="242.25" x14ac:dyDescent="0.25">
      <c r="A53" s="42" t="s">
        <v>180</v>
      </c>
      <c r="B53" s="42" t="s">
        <v>243</v>
      </c>
      <c r="C53" s="45" t="s">
        <v>254</v>
      </c>
      <c r="D53" s="56" t="s">
        <v>17</v>
      </c>
      <c r="E53" s="56" t="s">
        <v>292</v>
      </c>
      <c r="F53" s="56" t="s">
        <v>107</v>
      </c>
      <c r="G53" s="56" t="s">
        <v>290</v>
      </c>
      <c r="H53" s="56" t="s">
        <v>291</v>
      </c>
      <c r="I53" s="57">
        <v>1</v>
      </c>
      <c r="J53" s="57">
        <v>0.25</v>
      </c>
      <c r="K53" s="57">
        <v>0.6</v>
      </c>
      <c r="L53" s="57">
        <v>0.8</v>
      </c>
      <c r="M53" s="57">
        <v>1</v>
      </c>
      <c r="N53" s="77">
        <v>3232108033</v>
      </c>
    </row>
    <row r="54" spans="1:14" ht="242.25" x14ac:dyDescent="0.25">
      <c r="A54" s="42" t="s">
        <v>180</v>
      </c>
      <c r="B54" s="42" t="s">
        <v>243</v>
      </c>
      <c r="C54" s="45" t="s">
        <v>254</v>
      </c>
      <c r="D54" s="3" t="s">
        <v>17</v>
      </c>
      <c r="E54" s="3" t="s">
        <v>293</v>
      </c>
      <c r="F54" s="3" t="s">
        <v>107</v>
      </c>
      <c r="G54" s="14" t="s">
        <v>294</v>
      </c>
      <c r="H54" s="11" t="s">
        <v>295</v>
      </c>
      <c r="I54" s="27">
        <v>1</v>
      </c>
      <c r="J54" s="27">
        <v>0.2</v>
      </c>
      <c r="K54" s="27">
        <v>0.4</v>
      </c>
      <c r="L54" s="20">
        <v>0.7</v>
      </c>
      <c r="M54" s="20">
        <v>1</v>
      </c>
      <c r="N54" s="79"/>
    </row>
    <row r="55" spans="1:14" ht="242.25" x14ac:dyDescent="0.25">
      <c r="A55" s="42" t="s">
        <v>180</v>
      </c>
      <c r="B55" s="42" t="s">
        <v>243</v>
      </c>
      <c r="C55" s="45" t="s">
        <v>254</v>
      </c>
      <c r="D55" s="3" t="s">
        <v>17</v>
      </c>
      <c r="E55" s="7" t="s">
        <v>292</v>
      </c>
      <c r="F55" s="7" t="s">
        <v>123</v>
      </c>
      <c r="G55" s="14" t="s">
        <v>296</v>
      </c>
      <c r="H55" s="14" t="s">
        <v>297</v>
      </c>
      <c r="I55" s="27">
        <v>1</v>
      </c>
      <c r="J55" s="27">
        <v>0.1</v>
      </c>
      <c r="K55" s="27">
        <v>0.4</v>
      </c>
      <c r="L55" s="27">
        <v>0.7</v>
      </c>
      <c r="M55" s="20">
        <v>1</v>
      </c>
      <c r="N55" s="77">
        <v>9198275281</v>
      </c>
    </row>
    <row r="56" spans="1:14" ht="242.25" x14ac:dyDescent="0.25">
      <c r="A56" s="42" t="s">
        <v>180</v>
      </c>
      <c r="B56" s="42" t="s">
        <v>243</v>
      </c>
      <c r="C56" s="45" t="s">
        <v>254</v>
      </c>
      <c r="D56" s="3"/>
      <c r="E56" s="7" t="s">
        <v>292</v>
      </c>
      <c r="F56" s="7" t="s">
        <v>123</v>
      </c>
      <c r="G56" s="14" t="s">
        <v>298</v>
      </c>
      <c r="H56" s="14" t="s">
        <v>297</v>
      </c>
      <c r="I56" s="27">
        <v>1</v>
      </c>
      <c r="J56" s="11">
        <v>10</v>
      </c>
      <c r="K56" s="11">
        <v>30</v>
      </c>
      <c r="L56" s="27">
        <v>0.6</v>
      </c>
      <c r="M56" s="20">
        <v>1</v>
      </c>
      <c r="N56" s="78"/>
    </row>
    <row r="57" spans="1:14" ht="242.25" x14ac:dyDescent="0.25">
      <c r="A57" s="42" t="s">
        <v>180</v>
      </c>
      <c r="B57" s="42" t="s">
        <v>243</v>
      </c>
      <c r="C57" s="45" t="s">
        <v>254</v>
      </c>
      <c r="D57" s="3"/>
      <c r="E57" s="7" t="s">
        <v>292</v>
      </c>
      <c r="F57" s="7" t="s">
        <v>123</v>
      </c>
      <c r="G57" s="14" t="s">
        <v>299</v>
      </c>
      <c r="H57" s="11" t="s">
        <v>300</v>
      </c>
      <c r="I57" s="11">
        <v>2</v>
      </c>
      <c r="J57" s="11">
        <v>0</v>
      </c>
      <c r="K57" s="11">
        <v>0</v>
      </c>
      <c r="L57" s="11">
        <v>2</v>
      </c>
      <c r="M57" s="38">
        <v>2</v>
      </c>
      <c r="N57" s="78"/>
    </row>
    <row r="58" spans="1:14" ht="242.25" x14ac:dyDescent="0.25">
      <c r="A58" s="42" t="s">
        <v>180</v>
      </c>
      <c r="B58" s="42" t="s">
        <v>243</v>
      </c>
      <c r="C58" s="45" t="s">
        <v>254</v>
      </c>
      <c r="D58" s="3"/>
      <c r="E58" s="7" t="s">
        <v>292</v>
      </c>
      <c r="F58" s="7" t="s">
        <v>123</v>
      </c>
      <c r="G58" s="14" t="s">
        <v>301</v>
      </c>
      <c r="H58" s="11" t="s">
        <v>302</v>
      </c>
      <c r="I58" s="27">
        <v>0.9</v>
      </c>
      <c r="J58" s="27">
        <v>0.81</v>
      </c>
      <c r="K58" s="27">
        <v>0.83</v>
      </c>
      <c r="L58" s="27">
        <v>0.86</v>
      </c>
      <c r="M58" s="39">
        <v>0.9</v>
      </c>
      <c r="N58" s="78"/>
    </row>
    <row r="59" spans="1:14" ht="242.25" x14ac:dyDescent="0.25">
      <c r="A59" s="42" t="s">
        <v>180</v>
      </c>
      <c r="B59" s="42" t="s">
        <v>243</v>
      </c>
      <c r="C59" s="45" t="s">
        <v>254</v>
      </c>
      <c r="D59" s="3"/>
      <c r="E59" s="7" t="s">
        <v>292</v>
      </c>
      <c r="F59" s="7" t="s">
        <v>123</v>
      </c>
      <c r="G59" s="14" t="s">
        <v>303</v>
      </c>
      <c r="H59" s="11" t="s">
        <v>304</v>
      </c>
      <c r="I59" s="27">
        <v>1</v>
      </c>
      <c r="J59" s="27" t="s">
        <v>155</v>
      </c>
      <c r="K59" s="40">
        <v>0.7</v>
      </c>
      <c r="L59" s="27">
        <v>0.9</v>
      </c>
      <c r="M59" s="39">
        <v>1</v>
      </c>
      <c r="N59" s="78"/>
    </row>
    <row r="60" spans="1:14" ht="242.25" x14ac:dyDescent="0.25">
      <c r="A60" s="42" t="s">
        <v>180</v>
      </c>
      <c r="B60" s="42" t="s">
        <v>243</v>
      </c>
      <c r="C60" s="45" t="s">
        <v>254</v>
      </c>
      <c r="D60" s="3" t="s">
        <v>17</v>
      </c>
      <c r="E60" s="3" t="s">
        <v>305</v>
      </c>
      <c r="F60" s="3" t="s">
        <v>123</v>
      </c>
      <c r="G60" s="16" t="s">
        <v>306</v>
      </c>
      <c r="H60" s="17" t="s">
        <v>307</v>
      </c>
      <c r="I60" s="20">
        <v>1</v>
      </c>
      <c r="J60" s="20">
        <v>0.3</v>
      </c>
      <c r="K60" s="20">
        <v>0.5</v>
      </c>
      <c r="L60" s="20">
        <v>0.65</v>
      </c>
      <c r="M60" s="20">
        <v>1</v>
      </c>
      <c r="N60" s="78"/>
    </row>
    <row r="61" spans="1:14" ht="242.25" x14ac:dyDescent="0.25">
      <c r="A61" s="42" t="s">
        <v>180</v>
      </c>
      <c r="B61" s="42" t="s">
        <v>243</v>
      </c>
      <c r="C61" s="45" t="s">
        <v>254</v>
      </c>
      <c r="D61" s="3" t="s">
        <v>17</v>
      </c>
      <c r="E61" s="3" t="s">
        <v>308</v>
      </c>
      <c r="F61" s="3" t="s">
        <v>123</v>
      </c>
      <c r="G61" s="41" t="s">
        <v>309</v>
      </c>
      <c r="H61" s="28" t="s">
        <v>310</v>
      </c>
      <c r="I61" s="29">
        <v>1</v>
      </c>
      <c r="J61" s="29">
        <v>0.2</v>
      </c>
      <c r="K61" s="29">
        <v>0.4</v>
      </c>
      <c r="L61" s="29">
        <v>0.6</v>
      </c>
      <c r="M61" s="29">
        <v>1</v>
      </c>
      <c r="N61" s="78"/>
    </row>
    <row r="62" spans="1:14" ht="77.25" customHeight="1" x14ac:dyDescent="0.25">
      <c r="A62" s="42" t="s">
        <v>180</v>
      </c>
      <c r="B62" s="42" t="s">
        <v>243</v>
      </c>
      <c r="C62" s="45" t="s">
        <v>254</v>
      </c>
      <c r="D62" s="3" t="s">
        <v>76</v>
      </c>
      <c r="E62" s="3" t="s">
        <v>311</v>
      </c>
      <c r="F62" s="3" t="s">
        <v>123</v>
      </c>
      <c r="G62" s="14" t="s">
        <v>312</v>
      </c>
      <c r="H62" s="14" t="s">
        <v>313</v>
      </c>
      <c r="I62" s="19">
        <v>1</v>
      </c>
      <c r="J62" s="19">
        <v>0.1</v>
      </c>
      <c r="K62" s="19">
        <v>0.3</v>
      </c>
      <c r="L62" s="19">
        <v>0.7</v>
      </c>
      <c r="M62" s="19">
        <v>1</v>
      </c>
      <c r="N62" s="79"/>
    </row>
    <row r="63" spans="1:14" ht="242.25" x14ac:dyDescent="0.25">
      <c r="A63" s="42" t="s">
        <v>180</v>
      </c>
      <c r="B63" s="42" t="s">
        <v>243</v>
      </c>
      <c r="C63" s="45" t="s">
        <v>254</v>
      </c>
      <c r="D63" s="3" t="s">
        <v>17</v>
      </c>
      <c r="E63" s="3" t="s">
        <v>292</v>
      </c>
      <c r="F63" s="3" t="s">
        <v>129</v>
      </c>
      <c r="G63" s="14" t="s">
        <v>314</v>
      </c>
      <c r="H63" s="14" t="s">
        <v>315</v>
      </c>
      <c r="I63" s="27">
        <v>1</v>
      </c>
      <c r="J63" s="30">
        <v>0.15</v>
      </c>
      <c r="K63" s="30">
        <v>0.46</v>
      </c>
      <c r="L63" s="30">
        <v>0.69</v>
      </c>
      <c r="M63" s="31">
        <v>1</v>
      </c>
      <c r="N63" s="77">
        <v>6863317886</v>
      </c>
    </row>
    <row r="64" spans="1:14" ht="242.25" x14ac:dyDescent="0.25">
      <c r="A64" s="42" t="s">
        <v>180</v>
      </c>
      <c r="B64" s="42" t="s">
        <v>243</v>
      </c>
      <c r="C64" s="45" t="s">
        <v>254</v>
      </c>
      <c r="D64" s="3" t="s">
        <v>76</v>
      </c>
      <c r="E64" s="3" t="s">
        <v>316</v>
      </c>
      <c r="F64" s="3" t="s">
        <v>129</v>
      </c>
      <c r="G64" s="14" t="s">
        <v>317</v>
      </c>
      <c r="H64" s="14" t="s">
        <v>318</v>
      </c>
      <c r="I64" s="14" t="s">
        <v>319</v>
      </c>
      <c r="J64" s="14">
        <v>0.2</v>
      </c>
      <c r="K64" s="14">
        <v>1</v>
      </c>
      <c r="L64" s="14">
        <v>1.8</v>
      </c>
      <c r="M64" s="14">
        <v>2</v>
      </c>
      <c r="N64" s="78"/>
    </row>
    <row r="65" spans="1:14" ht="242.25" x14ac:dyDescent="0.25">
      <c r="A65" s="42" t="s">
        <v>180</v>
      </c>
      <c r="B65" s="42" t="s">
        <v>243</v>
      </c>
      <c r="C65" s="45" t="s">
        <v>254</v>
      </c>
      <c r="D65" s="3" t="s">
        <v>76</v>
      </c>
      <c r="E65" s="3" t="s">
        <v>320</v>
      </c>
      <c r="F65" s="3" t="s">
        <v>129</v>
      </c>
      <c r="G65" s="14" t="s">
        <v>321</v>
      </c>
      <c r="H65" s="14" t="s">
        <v>322</v>
      </c>
      <c r="I65" s="14" t="s">
        <v>323</v>
      </c>
      <c r="J65" s="14">
        <v>0.2</v>
      </c>
      <c r="K65" s="14">
        <v>0.9</v>
      </c>
      <c r="L65" s="14">
        <v>1</v>
      </c>
      <c r="M65" s="14"/>
      <c r="N65" s="79"/>
    </row>
    <row r="68" spans="1:14" ht="64.5" customHeight="1" x14ac:dyDescent="0.25">
      <c r="A68" s="63" t="s">
        <v>324</v>
      </c>
      <c r="B68" s="63"/>
      <c r="C68" s="63"/>
      <c r="D68" s="63"/>
      <c r="E68" s="63"/>
      <c r="F68" s="63"/>
      <c r="G68" s="63"/>
      <c r="H68" s="63"/>
      <c r="I68" s="63"/>
      <c r="J68" s="63"/>
      <c r="K68" s="63"/>
      <c r="L68" s="63"/>
      <c r="M68" s="63"/>
      <c r="N68" s="63"/>
    </row>
  </sheetData>
  <autoFilter ref="A2:N66" xr:uid="{00000000-0001-0000-0200-000000000000}">
    <filterColumn colId="9" showButton="0"/>
    <filterColumn colId="10" showButton="0"/>
    <filterColumn colId="11" showButton="0"/>
  </autoFilter>
  <mergeCells count="30">
    <mergeCell ref="N50:N52"/>
    <mergeCell ref="N53:N54"/>
    <mergeCell ref="N55:N62"/>
    <mergeCell ref="N63:N65"/>
    <mergeCell ref="N33:N35"/>
    <mergeCell ref="N40:N42"/>
    <mergeCell ref="N43:N45"/>
    <mergeCell ref="N46:N47"/>
    <mergeCell ref="N37:N39"/>
    <mergeCell ref="N5:N11"/>
    <mergeCell ref="N13:N17"/>
    <mergeCell ref="N18:N20"/>
    <mergeCell ref="N21:N22"/>
    <mergeCell ref="N24:N32"/>
    <mergeCell ref="A1:G1"/>
    <mergeCell ref="A68:N68"/>
    <mergeCell ref="K1:N1"/>
    <mergeCell ref="H1:J1"/>
    <mergeCell ref="D8:D9"/>
    <mergeCell ref="E8:E9"/>
    <mergeCell ref="F8:F9"/>
    <mergeCell ref="G8:G9"/>
    <mergeCell ref="N2:N3"/>
    <mergeCell ref="D2:D3"/>
    <mergeCell ref="E2:E3"/>
    <mergeCell ref="F2:F3"/>
    <mergeCell ref="G2:G3"/>
    <mergeCell ref="J2:M2"/>
    <mergeCell ref="H2:H3"/>
    <mergeCell ref="I2:I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PAI (2)</vt:lpstr>
      <vt:lpstr>PAI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LMGARCIA</dc:creator>
  <cp:keywords/>
  <dc:description/>
  <cp:lastModifiedBy>CBELTRAN</cp:lastModifiedBy>
  <cp:revision/>
  <dcterms:created xsi:type="dcterms:W3CDTF">2021-10-28T20:10:01Z</dcterms:created>
  <dcterms:modified xsi:type="dcterms:W3CDTF">2021-12-28T19:20:00Z</dcterms:modified>
  <cp:category/>
  <cp:contentStatus/>
</cp:coreProperties>
</file>